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18435" windowHeight="11925" tabRatio="895" activeTab="0"/>
  </bookViews>
  <sheets>
    <sheet name="Patí Senior Estiu" sheetId="1" r:id="rId1"/>
    <sheet name="Patí Senior Hivern" sheetId="2" r:id="rId2"/>
    <sheet name="Trofeu Dimecres Estiu" sheetId="3" r:id="rId3"/>
    <sheet name="Patí Junior" sheetId="4" r:id="rId4"/>
    <sheet name="Catamarans Hiv-Esti" sheetId="5" r:id="rId5"/>
    <sheet name="Monobucs Hiv-Est" sheetId="6" r:id="rId6"/>
    <sheet name="Patí Júnior OPEN" sheetId="7" r:id="rId7"/>
  </sheets>
  <definedNames>
    <definedName name="_xlnm.Print_Area" localSheetId="5">'Monobucs Hiv-Est'!#REF!</definedName>
    <definedName name="_xlnm.Print_Area" localSheetId="3">'Patí Junior'!$A$1:$AH$18</definedName>
    <definedName name="REGU" localSheetId="4">'Catamarans Hiv-Esti'!$C$10:$AY$31</definedName>
    <definedName name="REGU" localSheetId="5">'Monobucs Hiv-Est'!#REF!</definedName>
    <definedName name="REGU" localSheetId="3">'Patí Junior'!$C$9:$AI$54</definedName>
    <definedName name="REGU" localSheetId="6">'Patí Júnior OPEN'!$C$9:$AI$57</definedName>
    <definedName name="REGU" localSheetId="0">'Patí Senior Estiu'!$C$10:$AY$44</definedName>
    <definedName name="REGU" localSheetId="1">'Patí Senior Hivern'!$C$10:$AY$44</definedName>
    <definedName name="REGU" localSheetId="2">'Trofeu Dimecres Estiu'!$C$10:$AY$44</definedName>
    <definedName name="REGU_1" localSheetId="0">'Patí Senior Estiu'!$C$10:$AY$44</definedName>
    <definedName name="REGU_1" localSheetId="2">'Trofeu Dimecres Estiu'!$C$10:$AY$44</definedName>
  </definedNames>
  <calcPr fullCalcOnLoad="1"/>
</workbook>
</file>

<file path=xl/sharedStrings.xml><?xml version="1.0" encoding="utf-8"?>
<sst xmlns="http://schemas.openxmlformats.org/spreadsheetml/2006/main" count="475" uniqueCount="180">
  <si>
    <t>Carles Capa</t>
  </si>
  <si>
    <t>MONSTRUO</t>
  </si>
  <si>
    <t>Eduard Prats</t>
  </si>
  <si>
    <t>NICH</t>
  </si>
  <si>
    <t>Yanick Marquez</t>
  </si>
  <si>
    <t>BETO</t>
  </si>
  <si>
    <t>Lluis A. Bonals</t>
  </si>
  <si>
    <t>BERNI</t>
  </si>
  <si>
    <t>URI</t>
  </si>
  <si>
    <t>Oriol Castellà</t>
  </si>
  <si>
    <t>Ricard Plaza</t>
  </si>
  <si>
    <t>LLUCIFER</t>
  </si>
  <si>
    <t>Juan Luis Royo</t>
  </si>
  <si>
    <t>XEPIS</t>
  </si>
  <si>
    <t>Josep Tarafa</t>
  </si>
  <si>
    <t>Julián Vinue</t>
  </si>
  <si>
    <t>PATUFET</t>
  </si>
  <si>
    <t>J.Mª Robert</t>
  </si>
  <si>
    <t>MONCAYO</t>
  </si>
  <si>
    <t>Data</t>
  </si>
  <si>
    <t>Proves</t>
  </si>
  <si>
    <t>Florenci Almunia</t>
  </si>
  <si>
    <t>Angel Serrano</t>
  </si>
  <si>
    <t>Total</t>
  </si>
  <si>
    <t>Tot. desc.</t>
  </si>
  <si>
    <t>Punts</t>
  </si>
  <si>
    <t>Vent (Bf.)</t>
  </si>
  <si>
    <t>Nom Patí</t>
  </si>
  <si>
    <t>Patró</t>
  </si>
  <si>
    <t>nº Vela</t>
  </si>
  <si>
    <t>Pos.</t>
  </si>
  <si>
    <t>Sortits</t>
  </si>
  <si>
    <t>Oriol Mahiques</t>
  </si>
  <si>
    <t>ALF</t>
  </si>
  <si>
    <t>PERSIFAL</t>
  </si>
  <si>
    <t>Prova nº</t>
  </si>
  <si>
    <t>nº vela</t>
  </si>
  <si>
    <t>Patí</t>
  </si>
  <si>
    <t>Proves vàlides</t>
  </si>
  <si>
    <t>Descartes</t>
  </si>
  <si>
    <t>Jordi Maré</t>
  </si>
  <si>
    <t>Classe: Patí Català a Vela</t>
  </si>
  <si>
    <t>Classe: Patí Júnior</t>
  </si>
  <si>
    <t>TIBURON</t>
  </si>
  <si>
    <t>Marcos Comanala</t>
  </si>
  <si>
    <t>PRECIOSSO</t>
  </si>
  <si>
    <t>RICKY</t>
  </si>
  <si>
    <t>Catamarà</t>
  </si>
  <si>
    <t>Lluis Domenech</t>
  </si>
  <si>
    <t>Oscar Quitarte</t>
  </si>
  <si>
    <t>Classe A</t>
  </si>
  <si>
    <t>Mitja Sortits</t>
  </si>
  <si>
    <t>Agusti Luengo</t>
  </si>
  <si>
    <t>Hobie Cat 18 F</t>
  </si>
  <si>
    <t>Daniel Testor</t>
  </si>
  <si>
    <t>Tot. Desc.</t>
  </si>
  <si>
    <t>PEN</t>
  </si>
  <si>
    <t>Berta Mahiques</t>
  </si>
  <si>
    <t>Anna Riba</t>
  </si>
  <si>
    <t>Carlota Oliver</t>
  </si>
  <si>
    <t>Georgina Riba</t>
  </si>
  <si>
    <t>Sergi</t>
  </si>
  <si>
    <t>TRUFA</t>
  </si>
  <si>
    <t>EARWEN</t>
  </si>
  <si>
    <t>NUCA</t>
  </si>
  <si>
    <t>Adrià Marquez</t>
  </si>
  <si>
    <t>FX-One</t>
  </si>
  <si>
    <t xml:space="preserve"> </t>
  </si>
  <si>
    <t>HADDOCK</t>
  </si>
  <si>
    <t>Josep Casanoves</t>
  </si>
  <si>
    <t>Mª Paz Morales</t>
  </si>
  <si>
    <t>Helena Palumbo</t>
  </si>
  <si>
    <t>Marc Baños</t>
  </si>
  <si>
    <t>Gerard Conesa</t>
  </si>
  <si>
    <t>HC 16</t>
  </si>
  <si>
    <t>Katrin Nauman</t>
  </si>
  <si>
    <t>Adrià Alvarez</t>
  </si>
  <si>
    <t>Carlos Marquez</t>
  </si>
  <si>
    <t>Bernd Wunderling</t>
  </si>
  <si>
    <t>TUAMOTU</t>
  </si>
  <si>
    <t>Pere-Andreu Ubach</t>
  </si>
  <si>
    <t>Cristina Cirera / Montse Benito</t>
  </si>
  <si>
    <t>Nicole Marquez</t>
  </si>
  <si>
    <t>Marc Maré</t>
  </si>
  <si>
    <t>Jaume Tarafa</t>
  </si>
  <si>
    <t>Carles Ordeig</t>
  </si>
  <si>
    <t>Elias de Botton</t>
  </si>
  <si>
    <t>VENT DE SABRE</t>
  </si>
  <si>
    <t>AR-MEN</t>
  </si>
  <si>
    <t>EV</t>
  </si>
  <si>
    <t>Alex Lago</t>
  </si>
  <si>
    <t>HC16</t>
  </si>
  <si>
    <t>Classe: MONOBUCS</t>
  </si>
  <si>
    <t>Vaixell</t>
  </si>
  <si>
    <t>Laser</t>
  </si>
  <si>
    <t>Vaurien</t>
  </si>
  <si>
    <t>RS Feva</t>
  </si>
  <si>
    <t>RS Vago</t>
  </si>
  <si>
    <t>Topper Buzz</t>
  </si>
  <si>
    <t>RS500</t>
  </si>
  <si>
    <t>Tono</t>
  </si>
  <si>
    <t>Cristian Montalbo</t>
  </si>
  <si>
    <t>SEA HAWK</t>
  </si>
  <si>
    <t>Mitja:</t>
  </si>
  <si>
    <t>Patins Junior</t>
  </si>
  <si>
    <t>Catamarans</t>
  </si>
  <si>
    <t>Monobucs</t>
  </si>
  <si>
    <t>TOTAL:</t>
  </si>
  <si>
    <t>TOTAL  amb Senior:</t>
  </si>
  <si>
    <t>MITJA TOTAL:</t>
  </si>
  <si>
    <t>Barco</t>
  </si>
  <si>
    <t>Rating</t>
  </si>
  <si>
    <t>Hores</t>
  </si>
  <si>
    <t>Minuts</t>
  </si>
  <si>
    <t>Segons</t>
  </si>
  <si>
    <t>RATING</t>
  </si>
  <si>
    <t>HC-18F</t>
  </si>
  <si>
    <t>HC-16</t>
  </si>
  <si>
    <t>HC-16 Spinnaker</t>
  </si>
  <si>
    <t>HC-14</t>
  </si>
  <si>
    <t>HC-15</t>
  </si>
  <si>
    <t>FX-One doble</t>
  </si>
  <si>
    <t>HC-18</t>
  </si>
  <si>
    <t>HC Tiger</t>
  </si>
  <si>
    <t>Clase A</t>
  </si>
  <si>
    <t>Capo / Arnau</t>
  </si>
  <si>
    <t>NANDU</t>
  </si>
  <si>
    <t>Fernando Blasco</t>
  </si>
  <si>
    <t>Joan Riba</t>
  </si>
  <si>
    <t>TREMENDU</t>
  </si>
  <si>
    <t>Oriol Pascual</t>
  </si>
  <si>
    <t>Hora sortida Real:</t>
  </si>
  <si>
    <t>Hora</t>
  </si>
  <si>
    <t>Minut</t>
  </si>
  <si>
    <t>Segon</t>
  </si>
  <si>
    <t>Jaume Tarafa / Myriam</t>
  </si>
  <si>
    <t>COCULOCU</t>
  </si>
  <si>
    <t>Jordi Biosca</t>
  </si>
  <si>
    <t>Silvia Palá</t>
  </si>
  <si>
    <t>Classe: Patí OPEN Júnior (fèmines majors de 18 anys)</t>
  </si>
  <si>
    <t>TERREGADA</t>
  </si>
  <si>
    <t>Jordi Solé</t>
  </si>
  <si>
    <t>José Mª Aznar</t>
  </si>
  <si>
    <t>COMEBACK</t>
  </si>
  <si>
    <t xml:space="preserve">Albert Jou </t>
  </si>
  <si>
    <t>Oriol Mahiques / Ninon</t>
  </si>
  <si>
    <t>Legend/Arnau/Eric</t>
  </si>
  <si>
    <t>Marc Robert</t>
  </si>
  <si>
    <t>FAVARITX</t>
  </si>
  <si>
    <t>Legend</t>
  </si>
  <si>
    <t>CLASSIFICACIÓ REGULARITAT HIVERN 2013</t>
  </si>
  <si>
    <t>CLASSIFICACIÓ REGULARITAT 2013</t>
  </si>
  <si>
    <t>CLASSIFICACIÓ REGULARITAT ESTIU 2013</t>
  </si>
  <si>
    <t xml:space="preserve"> 2-3</t>
  </si>
  <si>
    <t>1</t>
  </si>
  <si>
    <t>Jan Heunick</t>
  </si>
  <si>
    <t>2</t>
  </si>
  <si>
    <t>3</t>
  </si>
  <si>
    <t>Santi Conde</t>
  </si>
  <si>
    <t xml:space="preserve"> 3-4</t>
  </si>
  <si>
    <t xml:space="preserve"> 3-6</t>
  </si>
  <si>
    <t>5</t>
  </si>
  <si>
    <t>Classe: CATAMARÀ</t>
  </si>
  <si>
    <t xml:space="preserve"> 3-5</t>
  </si>
  <si>
    <t>Albert Masip</t>
  </si>
  <si>
    <t>Wim / Ivan / David / Jan / Eric</t>
  </si>
  <si>
    <t>Dani Vilardell</t>
  </si>
  <si>
    <t>GEGANT</t>
  </si>
  <si>
    <t>CLASSIFICACIÓ TROFEU DIMECRES ESTIU 2013</t>
  </si>
  <si>
    <t>Classe: Catamarà</t>
  </si>
  <si>
    <t>David Martinez  / Imma Sala</t>
  </si>
  <si>
    <t>Ninon Riba</t>
  </si>
  <si>
    <t>David Martinez</t>
  </si>
  <si>
    <t>Eric Castellanos</t>
  </si>
  <si>
    <t>Fabio</t>
  </si>
  <si>
    <t>CARMEN</t>
  </si>
  <si>
    <t>Estrella</t>
  </si>
  <si>
    <t>Joana Meyer</t>
  </si>
  <si>
    <t>Paula Martín</t>
  </si>
  <si>
    <t xml:space="preserve"> 2-5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</si>
</sst>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403]dddd\,\ d&quot; / &quot;mmmm&quot; / &quot;yyyy"/>
    <numFmt numFmtId="173" formatCode="dd/mm/yy;@"/>
    <numFmt numFmtId="174" formatCode="[$-C0A]dddd\,\ dd&quot; de &quot;mmmm&quot; de &quot;yyyy"/>
    <numFmt numFmtId="175" formatCode="[$-C0A]d\-mmm;@"/>
    <numFmt numFmtId="176" formatCode="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0.000"/>
  </numFmts>
  <fonts count="7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0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8"/>
      <name val="Century"/>
      <family val="1"/>
    </font>
    <font>
      <b/>
      <sz val="10"/>
      <color indexed="18"/>
      <name val="Century"/>
      <family val="1"/>
    </font>
    <font>
      <b/>
      <sz val="18"/>
      <color indexed="18"/>
      <name val="Century"/>
      <family val="1"/>
    </font>
    <font>
      <sz val="12"/>
      <color indexed="18"/>
      <name val="Century"/>
      <family val="1"/>
    </font>
    <font>
      <sz val="18"/>
      <name val="Century"/>
      <family val="1"/>
    </font>
    <font>
      <sz val="12"/>
      <name val="Century"/>
      <family val="1"/>
    </font>
    <font>
      <b/>
      <sz val="10"/>
      <color indexed="62"/>
      <name val="Century"/>
      <family val="1"/>
    </font>
    <font>
      <sz val="10"/>
      <color indexed="62"/>
      <name val="Century"/>
      <family val="1"/>
    </font>
    <font>
      <sz val="26"/>
      <color indexed="62"/>
      <name val="Century"/>
      <family val="1"/>
    </font>
    <font>
      <b/>
      <sz val="26"/>
      <color indexed="62"/>
      <name val="Century"/>
      <family val="1"/>
    </font>
    <font>
      <b/>
      <sz val="18"/>
      <color indexed="62"/>
      <name val="Century"/>
      <family val="1"/>
    </font>
    <font>
      <sz val="18"/>
      <color indexed="62"/>
      <name val="Century"/>
      <family val="1"/>
    </font>
    <font>
      <sz val="12"/>
      <color indexed="62"/>
      <name val="Century"/>
      <family val="1"/>
    </font>
    <font>
      <sz val="10"/>
      <color indexed="62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28"/>
      <color indexed="18"/>
      <name val="Century"/>
      <family val="1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Century"/>
      <family val="0"/>
    </font>
    <font>
      <sz val="9"/>
      <color indexed="9"/>
      <name val="Century"/>
      <family val="0"/>
    </font>
    <font>
      <sz val="9"/>
      <color indexed="62"/>
      <name val="Century"/>
      <family val="0"/>
    </font>
    <font>
      <sz val="10"/>
      <color indexed="9"/>
      <name val="Arial"/>
      <family val="2"/>
    </font>
    <font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22"/>
      <color indexed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8"/>
      <color indexed="9"/>
      <name val="Arial"/>
      <family val="2"/>
    </font>
    <font>
      <b/>
      <i/>
      <sz val="16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3" fontId="8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0" fillId="0" borderId="11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7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3" fontId="13" fillId="0" borderId="17" xfId="0" applyNumberFormat="1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48" fillId="0" borderId="11" xfId="0" applyFont="1" applyFill="1" applyBorder="1" applyAlignment="1">
      <alignment horizontal="center"/>
    </xf>
    <xf numFmtId="2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49" fillId="25" borderId="21" xfId="0" applyFont="1" applyFill="1" applyBorder="1" applyAlignment="1">
      <alignment horizontal="right"/>
    </xf>
    <xf numFmtId="0" fontId="49" fillId="25" borderId="22" xfId="0" applyFont="1" applyFill="1" applyBorder="1" applyAlignment="1">
      <alignment horizontal="center"/>
    </xf>
    <xf numFmtId="0" fontId="49" fillId="25" borderId="23" xfId="0" applyFont="1" applyFill="1" applyBorder="1" applyAlignment="1">
      <alignment horizontal="center"/>
    </xf>
    <xf numFmtId="0" fontId="49" fillId="25" borderId="24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right"/>
    </xf>
    <xf numFmtId="49" fontId="14" fillId="24" borderId="25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49" fillId="19" borderId="12" xfId="0" applyFont="1" applyFill="1" applyBorder="1" applyAlignment="1">
      <alignment horizontal="right"/>
    </xf>
    <xf numFmtId="0" fontId="49" fillId="19" borderId="25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0" fillId="25" borderId="26" xfId="0" applyFont="1" applyFill="1" applyBorder="1" applyAlignment="1">
      <alignment horizontal="right"/>
    </xf>
    <xf numFmtId="175" fontId="50" fillId="25" borderId="27" xfId="0" applyNumberFormat="1" applyFont="1" applyFill="1" applyBorder="1" applyAlignment="1">
      <alignment horizontal="center"/>
    </xf>
    <xf numFmtId="175" fontId="50" fillId="25" borderId="28" xfId="0" applyNumberFormat="1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7" fillId="24" borderId="12" xfId="0" applyFont="1" applyFill="1" applyBorder="1" applyAlignment="1">
      <alignment horizontal="right"/>
    </xf>
    <xf numFmtId="49" fontId="7" fillId="24" borderId="25" xfId="0" applyNumberFormat="1" applyFont="1" applyFill="1" applyBorder="1" applyAlignment="1">
      <alignment horizontal="center"/>
    </xf>
    <xf numFmtId="0" fontId="49" fillId="25" borderId="26" xfId="0" applyFont="1" applyFill="1" applyBorder="1" applyAlignment="1">
      <alignment horizontal="right"/>
    </xf>
    <xf numFmtId="175" fontId="49" fillId="25" borderId="27" xfId="0" applyNumberFormat="1" applyFont="1" applyFill="1" applyBorder="1" applyAlignment="1">
      <alignment horizontal="center"/>
    </xf>
    <xf numFmtId="0" fontId="52" fillId="25" borderId="21" xfId="0" applyFont="1" applyFill="1" applyBorder="1" applyAlignment="1">
      <alignment horizontal="right"/>
    </xf>
    <xf numFmtId="0" fontId="52" fillId="25" borderId="23" xfId="0" applyFont="1" applyFill="1" applyBorder="1" applyAlignment="1">
      <alignment horizontal="center"/>
    </xf>
    <xf numFmtId="0" fontId="52" fillId="25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right"/>
    </xf>
    <xf numFmtId="1" fontId="22" fillId="24" borderId="25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right"/>
    </xf>
    <xf numFmtId="0" fontId="52" fillId="19" borderId="12" xfId="0" applyFont="1" applyFill="1" applyBorder="1" applyAlignment="1">
      <alignment horizontal="right"/>
    </xf>
    <xf numFmtId="0" fontId="52" fillId="19" borderId="11" xfId="0" applyFont="1" applyFill="1" applyBorder="1" applyAlignment="1">
      <alignment horizontal="center"/>
    </xf>
    <xf numFmtId="0" fontId="52" fillId="19" borderId="25" xfId="0" applyFont="1" applyFill="1" applyBorder="1" applyAlignment="1">
      <alignment horizontal="center"/>
    </xf>
    <xf numFmtId="181" fontId="40" fillId="0" borderId="0" xfId="0" applyNumberFormat="1" applyFont="1" applyFill="1" applyBorder="1" applyAlignment="1">
      <alignment/>
    </xf>
    <xf numFmtId="0" fontId="52" fillId="25" borderId="26" xfId="0" applyFont="1" applyFill="1" applyBorder="1" applyAlignment="1">
      <alignment horizontal="right"/>
    </xf>
    <xf numFmtId="175" fontId="52" fillId="25" borderId="29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right"/>
    </xf>
    <xf numFmtId="0" fontId="46" fillId="0" borderId="11" xfId="0" applyFont="1" applyBorder="1" applyAlignment="1">
      <alignment horizontal="center"/>
    </xf>
    <xf numFmtId="1" fontId="46" fillId="0" borderId="11" xfId="0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3" fillId="0" borderId="0" xfId="0" applyFont="1" applyAlignment="1">
      <alignment horizontal="center" textRotation="90"/>
    </xf>
    <xf numFmtId="1" fontId="4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center"/>
    </xf>
    <xf numFmtId="1" fontId="0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40" fillId="24" borderId="0" xfId="0" applyFont="1" applyFill="1" applyAlignment="1">
      <alignment/>
    </xf>
    <xf numFmtId="0" fontId="55" fillId="25" borderId="21" xfId="0" applyFont="1" applyFill="1" applyBorder="1" applyAlignment="1">
      <alignment horizontal="right"/>
    </xf>
    <xf numFmtId="0" fontId="55" fillId="25" borderId="23" xfId="0" applyFont="1" applyFill="1" applyBorder="1" applyAlignment="1">
      <alignment horizontal="center"/>
    </xf>
    <xf numFmtId="0" fontId="55" fillId="25" borderId="22" xfId="0" applyFont="1" applyFill="1" applyBorder="1" applyAlignment="1">
      <alignment horizontal="center"/>
    </xf>
    <xf numFmtId="0" fontId="56" fillId="25" borderId="24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3" fillId="24" borderId="12" xfId="0" applyFont="1" applyFill="1" applyBorder="1" applyAlignment="1">
      <alignment horizontal="right"/>
    </xf>
    <xf numFmtId="1" fontId="53" fillId="24" borderId="11" xfId="0" applyNumberFormat="1" applyFont="1" applyFill="1" applyBorder="1" applyAlignment="1">
      <alignment horizontal="center"/>
    </xf>
    <xf numFmtId="1" fontId="53" fillId="24" borderId="25" xfId="0" applyNumberFormat="1" applyFont="1" applyFill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49" fontId="40" fillId="24" borderId="0" xfId="0" applyNumberFormat="1" applyFont="1" applyFill="1" applyAlignment="1">
      <alignment horizontal="right"/>
    </xf>
    <xf numFmtId="0" fontId="22" fillId="24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55" fillId="19" borderId="12" xfId="0" applyFont="1" applyFill="1" applyBorder="1" applyAlignment="1">
      <alignment horizontal="right"/>
    </xf>
    <xf numFmtId="0" fontId="56" fillId="19" borderId="10" xfId="0" applyFont="1" applyFill="1" applyBorder="1" applyAlignment="1">
      <alignment horizontal="center"/>
    </xf>
    <xf numFmtId="181" fontId="40" fillId="24" borderId="0" xfId="0" applyNumberFormat="1" applyFont="1" applyFill="1" applyAlignment="1">
      <alignment/>
    </xf>
    <xf numFmtId="175" fontId="56" fillId="25" borderId="29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54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54" fillId="0" borderId="17" xfId="0" applyFont="1" applyFill="1" applyBorder="1" applyAlignment="1">
      <alignment horizontal="center"/>
    </xf>
    <xf numFmtId="173" fontId="21" fillId="0" borderId="17" xfId="0" applyNumberFormat="1" applyFon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26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21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2" fontId="54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left"/>
    </xf>
    <xf numFmtId="2" fontId="58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30" xfId="0" applyFont="1" applyBorder="1" applyAlignment="1">
      <alignment vertical="center"/>
    </xf>
    <xf numFmtId="175" fontId="52" fillId="25" borderId="27" xfId="0" applyNumberFormat="1" applyFont="1" applyFill="1" applyBorder="1" applyAlignment="1">
      <alignment horizontal="center"/>
    </xf>
    <xf numFmtId="0" fontId="55" fillId="25" borderId="31" xfId="0" applyFont="1" applyFill="1" applyBorder="1" applyAlignment="1">
      <alignment horizontal="center"/>
    </xf>
    <xf numFmtId="0" fontId="40" fillId="0" borderId="14" xfId="0" applyFont="1" applyFill="1" applyBorder="1" applyAlignment="1">
      <alignment/>
    </xf>
    <xf numFmtId="1" fontId="55" fillId="19" borderId="11" xfId="0" applyNumberFormat="1" applyFont="1" applyFill="1" applyBorder="1" applyAlignment="1">
      <alignment horizontal="center"/>
    </xf>
    <xf numFmtId="1" fontId="55" fillId="19" borderId="25" xfId="0" applyNumberFormat="1" applyFont="1" applyFill="1" applyBorder="1" applyAlignment="1">
      <alignment horizontal="center"/>
    </xf>
    <xf numFmtId="0" fontId="54" fillId="26" borderId="14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54" fillId="22" borderId="11" xfId="0" applyFont="1" applyFill="1" applyBorder="1" applyAlignment="1">
      <alignment horizontal="center"/>
    </xf>
    <xf numFmtId="0" fontId="54" fillId="22" borderId="14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40" fillId="26" borderId="11" xfId="0" applyFont="1" applyFill="1" applyBorder="1" applyAlignment="1">
      <alignment horizontal="center"/>
    </xf>
    <xf numFmtId="0" fontId="40" fillId="24" borderId="0" xfId="0" applyFont="1" applyFill="1" applyAlignment="1">
      <alignment horizontal="left"/>
    </xf>
    <xf numFmtId="173" fontId="21" fillId="0" borderId="32" xfId="0" applyNumberFormat="1" applyFont="1" applyFill="1" applyBorder="1" applyAlignment="1">
      <alignment horizontal="center"/>
    </xf>
    <xf numFmtId="0" fontId="54" fillId="26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55" fillId="25" borderId="34" xfId="0" applyFont="1" applyFill="1" applyBorder="1" applyAlignment="1">
      <alignment horizontal="center"/>
    </xf>
    <xf numFmtId="1" fontId="53" fillId="24" borderId="35" xfId="0" applyNumberFormat="1" applyFont="1" applyFill="1" applyBorder="1" applyAlignment="1">
      <alignment horizontal="center"/>
    </xf>
    <xf numFmtId="1" fontId="55" fillId="19" borderId="35" xfId="0" applyNumberFormat="1" applyFont="1" applyFill="1" applyBorder="1" applyAlignment="1">
      <alignment horizontal="center"/>
    </xf>
    <xf numFmtId="175" fontId="52" fillId="25" borderId="36" xfId="0" applyNumberFormat="1" applyFont="1" applyFill="1" applyBorder="1" applyAlignment="1">
      <alignment horizontal="center"/>
    </xf>
    <xf numFmtId="173" fontId="21" fillId="0" borderId="37" xfId="0" applyNumberFormat="1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54" fillId="26" borderId="38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4</xdr:col>
      <xdr:colOff>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2552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190500</xdr:rowOff>
    </xdr:from>
    <xdr:to>
      <xdr:col>4</xdr:col>
      <xdr:colOff>0</xdr:colOff>
      <xdr:row>7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2552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200025</xdr:colOff>
      <xdr:row>23</xdr:row>
      <xdr:rowOff>38100</xdr:rowOff>
    </xdr:from>
    <xdr:to>
      <xdr:col>39</xdr:col>
      <xdr:colOff>76200</xdr:colOff>
      <xdr:row>34</xdr:row>
      <xdr:rowOff>104775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5449550" y="4124325"/>
          <a:ext cx="3629025" cy="184785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INSCRIPCIONS: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Els participants que no s'hagin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inscrit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per participar a la regularitat 2013, tenen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100 punts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penalització (PEN).
No us oblideu dons de passar per l'oficina del Nàutic i parlar amb l'Albert Oliver per omplir el full.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190500</xdr:colOff>
      <xdr:row>10</xdr:row>
      <xdr:rowOff>9525</xdr:rowOff>
    </xdr:from>
    <xdr:to>
      <xdr:col>39</xdr:col>
      <xdr:colOff>114300</xdr:colOff>
      <xdr:row>20</xdr:row>
      <xdr:rowOff>123825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5440025" y="1990725"/>
          <a:ext cx="3676650" cy="173355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REGULARITAT ESTIU 2013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FINALITZADA
</a:t>
          </a:r>
          <a:r>
            <a:rPr lang="en-US" cap="none" sz="16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Continua la d'hivern...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161925</xdr:rowOff>
    </xdr:from>
    <xdr:to>
      <xdr:col>3</xdr:col>
      <xdr:colOff>819150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85825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257175</xdr:colOff>
      <xdr:row>16</xdr:row>
      <xdr:rowOff>123825</xdr:rowOff>
    </xdr:from>
    <xdr:to>
      <xdr:col>34</xdr:col>
      <xdr:colOff>38100</xdr:colOff>
      <xdr:row>27</xdr:row>
      <xdr:rowOff>114300</xdr:rowOff>
    </xdr:to>
    <xdr:sp>
      <xdr:nvSpPr>
        <xdr:cNvPr id="2" name="TextBox 34"/>
        <xdr:cNvSpPr txBox="1">
          <a:spLocks noChangeArrowheads="1"/>
        </xdr:cNvSpPr>
      </xdr:nvSpPr>
      <xdr:spPr>
        <a:xfrm>
          <a:off x="13811250" y="3076575"/>
          <a:ext cx="2857500" cy="177165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INSCRIPCIONS: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Els participants que no s'hagin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inscrit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per participar a la regularitat 2012, tenen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100 punts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penalització (PEN).
No us oblideu dons de passar per l'oficina del Nàutic i parlar amb l'Albert Oliver per omplir el full.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180975</xdr:colOff>
      <xdr:row>39</xdr:row>
      <xdr:rowOff>38100</xdr:rowOff>
    </xdr:from>
    <xdr:to>
      <xdr:col>24</xdr:col>
      <xdr:colOff>323850</xdr:colOff>
      <xdr:row>51</xdr:row>
      <xdr:rowOff>28575</xdr:rowOff>
    </xdr:to>
    <xdr:sp>
      <xdr:nvSpPr>
        <xdr:cNvPr id="3" name="AutoShape 50"/>
        <xdr:cNvSpPr>
          <a:spLocks/>
        </xdr:cNvSpPr>
      </xdr:nvSpPr>
      <xdr:spPr>
        <a:xfrm>
          <a:off x="10963275" y="6715125"/>
          <a:ext cx="1543050" cy="800100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41</xdr:row>
      <xdr:rowOff>152400</xdr:rowOff>
    </xdr:from>
    <xdr:to>
      <xdr:col>24</xdr:col>
      <xdr:colOff>238125</xdr:colOff>
      <xdr:row>50</xdr:row>
      <xdr:rowOff>38100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11029950" y="7153275"/>
          <a:ext cx="1390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REGULARITAT ESTIU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9525</xdr:rowOff>
    </xdr:from>
    <xdr:to>
      <xdr:col>3</xdr:col>
      <xdr:colOff>904875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42975"/>
          <a:ext cx="1866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152400</xdr:colOff>
      <xdr:row>19</xdr:row>
      <xdr:rowOff>152400</xdr:rowOff>
    </xdr:from>
    <xdr:to>
      <xdr:col>43</xdr:col>
      <xdr:colOff>209550</xdr:colOff>
      <xdr:row>34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354675" y="3590925"/>
          <a:ext cx="2857500" cy="229552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INSCRIPCIONS: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Els participants que no s'hagin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inscrit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per participar a la regularitat 2012, tenen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100 punts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penalització (PEN).
No us oblideu dons de passar per l'oficina del Nàutic i parlar amb l'Albert Oliver per omplir el full.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1009650</xdr:colOff>
      <xdr:row>54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67625"/>
          <a:ext cx="1933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72</xdr:row>
      <xdr:rowOff>0</xdr:rowOff>
    </xdr:from>
    <xdr:to>
      <xdr:col>3</xdr:col>
      <xdr:colOff>1019175</xdr:colOff>
      <xdr:row>75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258550"/>
          <a:ext cx="203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4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590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9</xdr:row>
      <xdr:rowOff>114300</xdr:rowOff>
    </xdr:from>
    <xdr:to>
      <xdr:col>30</xdr:col>
      <xdr:colOff>9525</xdr:colOff>
      <xdr:row>16</xdr:row>
      <xdr:rowOff>85725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11972925" y="2019300"/>
          <a:ext cx="4629150" cy="1104900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      AVÍS!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Recordeu cumplir la norma 27.8 de les Instruccións de Regata: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27.8   Tot navegant que no respecti la zona de banyistes (boies grogues), serà penalitzat.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3</xdr:col>
      <xdr:colOff>819150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28675"/>
          <a:ext cx="1809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161925</xdr:colOff>
      <xdr:row>12</xdr:row>
      <xdr:rowOff>57150</xdr:rowOff>
    </xdr:from>
    <xdr:to>
      <xdr:col>36</xdr:col>
      <xdr:colOff>133350</xdr:colOff>
      <xdr:row>22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935325" y="2362200"/>
          <a:ext cx="2447925" cy="1704975"/>
        </a:xfrm>
        <a:prstGeom prst="rect">
          <a:avLst/>
        </a:prstGeom>
        <a:solidFill>
          <a:srgbClr val="FFFFCC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ATENCIÓ REGATISTES de CATAMARANS: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Aquest any, els catamarans puntuaràn igual que els patins i amb un 50% de descarte.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0</xdr:row>
      <xdr:rowOff>0</xdr:rowOff>
    </xdr:from>
    <xdr:to>
      <xdr:col>14</xdr:col>
      <xdr:colOff>133350</xdr:colOff>
      <xdr:row>0</xdr:row>
      <xdr:rowOff>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323850</xdr:colOff>
      <xdr:row>0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0</xdr:row>
      <xdr:rowOff>0</xdr:rowOff>
    </xdr:from>
    <xdr:to>
      <xdr:col>14</xdr:col>
      <xdr:colOff>133350</xdr:colOff>
      <xdr:row>0</xdr:row>
      <xdr:rowOff>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323850</xdr:colOff>
      <xdr:row>0</xdr:row>
      <xdr:rowOff>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152400</xdr:rowOff>
    </xdr:from>
    <xdr:to>
      <xdr:col>3</xdr:col>
      <xdr:colOff>723900</xdr:colOff>
      <xdr:row>7</xdr:row>
      <xdr:rowOff>85725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19225"/>
          <a:ext cx="2238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21</xdr:row>
      <xdr:rowOff>28575</xdr:rowOff>
    </xdr:from>
    <xdr:to>
      <xdr:col>14</xdr:col>
      <xdr:colOff>57150</xdr:colOff>
      <xdr:row>28</xdr:row>
      <xdr:rowOff>85725</xdr:rowOff>
    </xdr:to>
    <xdr:sp>
      <xdr:nvSpPr>
        <xdr:cNvPr id="8" name="TextBox 39"/>
        <xdr:cNvSpPr txBox="1">
          <a:spLocks noChangeArrowheads="1"/>
        </xdr:cNvSpPr>
      </xdr:nvSpPr>
      <xdr:spPr>
        <a:xfrm>
          <a:off x="4610100" y="4067175"/>
          <a:ext cx="4848225" cy="1190625"/>
        </a:xfrm>
        <a:prstGeom prst="rect">
          <a:avLst/>
        </a:prstGeom>
        <a:solidFill>
          <a:srgbClr val="FFFFCC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ATENCIÓ REGATISTES de MONOBUCS i CATAMARANEROS: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Aquest any, els monobucs i catamarans puntuaràn a la alça, sense descartes ni participació mínima, sempre i quan hi hagi prou participants totals per fer la regata. Així dons, es tracta d'aconseguir els màxims punts possibles, es a dir, si nomes hi ha un participant, puntuará un punt, si hi han 4 participants, el primer tindrá 4 punts, el segón 3 punts, el tercer 2 punts, i el quart, 1 punt. etc. Retirats 0'5 punts. </a:t>
          </a:r>
        </a:p>
      </xdr:txBody>
    </xdr:sp>
    <xdr:clientData/>
  </xdr:twoCellAnchor>
  <xdr:twoCellAnchor>
    <xdr:from>
      <xdr:col>15</xdr:col>
      <xdr:colOff>28575</xdr:colOff>
      <xdr:row>20</xdr:row>
      <xdr:rowOff>104775</xdr:rowOff>
    </xdr:from>
    <xdr:to>
      <xdr:col>24</xdr:col>
      <xdr:colOff>104775</xdr:colOff>
      <xdr:row>27</xdr:row>
      <xdr:rowOff>142875</xdr:rowOff>
    </xdr:to>
    <xdr:sp>
      <xdr:nvSpPr>
        <xdr:cNvPr id="9" name="TextBox 42"/>
        <xdr:cNvSpPr txBox="1">
          <a:spLocks noChangeArrowheads="1"/>
        </xdr:cNvSpPr>
      </xdr:nvSpPr>
      <xdr:spPr>
        <a:xfrm>
          <a:off x="9991725" y="3981450"/>
          <a:ext cx="5057775" cy="1171575"/>
        </a:xfrm>
        <a:prstGeom prst="rect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AVÍS!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Recordeu cumplir la norma 27.8 de les Instruccións de Regata: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27.8   Tot navegant que no respecti la zona de banyistes (boies grogues), serà penalitzat.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4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590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H184"/>
  <sheetViews>
    <sheetView tabSelected="1" zoomScale="70" zoomScaleNormal="70" workbookViewId="0" topLeftCell="A1">
      <pane xSplit="5" ySplit="3" topLeftCell="AA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D18" sqref="AD18"/>
    </sheetView>
  </sheetViews>
  <sheetFormatPr defaultColWidth="11.421875" defaultRowHeight="12.75"/>
  <cols>
    <col min="1" max="1" width="5.140625" style="14" bestFit="1" customWidth="1"/>
    <col min="2" max="2" width="7.421875" style="6" bestFit="1" customWidth="1"/>
    <col min="3" max="3" width="8.00390625" style="5" bestFit="1" customWidth="1"/>
    <col min="4" max="4" width="17.7109375" style="58" bestFit="1" customWidth="1"/>
    <col min="5" max="5" width="18.00390625" style="3" customWidth="1"/>
    <col min="6" max="6" width="7.7109375" style="5" bestFit="1" customWidth="1"/>
    <col min="7" max="7" width="5.57421875" style="5" bestFit="1" customWidth="1"/>
    <col min="8" max="8" width="6.7109375" style="5" bestFit="1" customWidth="1"/>
    <col min="9" max="9" width="6.57421875" style="5" bestFit="1" customWidth="1"/>
    <col min="10" max="10" width="6.421875" style="5" bestFit="1" customWidth="1"/>
    <col min="11" max="12" width="7.140625" style="5" bestFit="1" customWidth="1"/>
    <col min="13" max="13" width="7.421875" style="5" bestFit="1" customWidth="1"/>
    <col min="14" max="15" width="7.140625" style="5" bestFit="1" customWidth="1"/>
    <col min="16" max="16" width="6.7109375" style="5" bestFit="1" customWidth="1"/>
    <col min="17" max="17" width="6.28125" style="5" bestFit="1" customWidth="1"/>
    <col min="18" max="18" width="6.7109375" style="5" bestFit="1" customWidth="1"/>
    <col min="19" max="20" width="6.8515625" style="5" bestFit="1" customWidth="1"/>
    <col min="21" max="21" width="7.28125" style="5" bestFit="1" customWidth="1"/>
    <col min="22" max="22" width="6.8515625" style="5" bestFit="1" customWidth="1"/>
    <col min="23" max="23" width="7.28125" style="5" bestFit="1" customWidth="1"/>
    <col min="24" max="26" width="6.8515625" style="5" bestFit="1" customWidth="1"/>
    <col min="27" max="27" width="6.8515625" style="5" customWidth="1"/>
    <col min="28" max="28" width="6.8515625" style="5" bestFit="1" customWidth="1"/>
    <col min="29" max="30" width="7.140625" style="5" bestFit="1" customWidth="1"/>
    <col min="31" max="31" width="7.421875" style="5" bestFit="1" customWidth="1"/>
    <col min="32" max="33" width="6.00390625" style="5" customWidth="1"/>
    <col min="34" max="35" width="6.421875" style="5" bestFit="1" customWidth="1"/>
    <col min="36" max="47" width="6.00390625" style="5" customWidth="1"/>
    <col min="48" max="48" width="1.8515625" style="5" customWidth="1"/>
    <col min="49" max="49" width="9.00390625" style="8" customWidth="1"/>
    <col min="50" max="50" width="12.140625" style="2" customWidth="1"/>
    <col min="51" max="51" width="5.8515625" style="61" customWidth="1"/>
    <col min="52" max="52" width="4.8515625" style="1" bestFit="1" customWidth="1"/>
    <col min="53" max="54" width="3.7109375" style="55" customWidth="1"/>
    <col min="55" max="70" width="3.7109375" style="1" customWidth="1"/>
    <col min="71" max="71" width="3.7109375" style="55" customWidth="1"/>
    <col min="72" max="94" width="3.7109375" style="1" customWidth="1"/>
    <col min="95" max="95" width="4.57421875" style="1" customWidth="1"/>
    <col min="96" max="96" width="8.00390625" style="1" bestFit="1" customWidth="1"/>
    <col min="97" max="102" width="11.57421875" style="1" bestFit="1" customWidth="1"/>
    <col min="103" max="16384" width="11.421875" style="1" customWidth="1"/>
  </cols>
  <sheetData>
    <row r="1" spans="1:51" ht="33.75" customHeight="1">
      <c r="A1" s="65" t="s">
        <v>152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71" s="89" customFormat="1" ht="10.5" customHeight="1" hidden="1">
      <c r="A2" s="86"/>
      <c r="B2" s="86"/>
      <c r="C2" s="86"/>
      <c r="D2" s="86"/>
      <c r="E2" s="87" t="s">
        <v>103</v>
      </c>
      <c r="F2" s="88">
        <f>F7/F5</f>
        <v>10</v>
      </c>
      <c r="G2" s="88">
        <f>SUM(F7:G7)/G5</f>
        <v>10.5</v>
      </c>
      <c r="H2" s="88">
        <f>SUM(F7:H7)/H5</f>
        <v>9.333333333333334</v>
      </c>
      <c r="I2" s="88">
        <f>SUM(F7:I7)/I5</f>
        <v>8.75</v>
      </c>
      <c r="J2" s="88">
        <f>SUM(F7:J7)/J5</f>
        <v>8.2</v>
      </c>
      <c r="K2" s="88">
        <f>SUM(F7:K7)/K5</f>
        <v>8.333333333333334</v>
      </c>
      <c r="L2" s="88">
        <f>SUM(F7:L7)/L5</f>
        <v>7.857142857142857</v>
      </c>
      <c r="M2" s="88">
        <f>SUM(F7:M7)/M5</f>
        <v>8.25</v>
      </c>
      <c r="N2" s="88">
        <f>SUM(F7:N7)/N5</f>
        <v>8.222222222222221</v>
      </c>
      <c r="O2" s="86">
        <f>SUM(F7:O7)/O5</f>
        <v>8.3</v>
      </c>
      <c r="P2" s="86">
        <f>SUM(F7:P7)/P5</f>
        <v>8.454545454545455</v>
      </c>
      <c r="Q2" s="86">
        <f>SUM(F7:Q7)/Q5</f>
        <v>8.416666666666666</v>
      </c>
      <c r="R2" s="86">
        <f>SUM(F7:R7)/R5</f>
        <v>8.692307692307692</v>
      </c>
      <c r="S2" s="86">
        <f>SUM(F7:S7)/S5</f>
        <v>8.857142857142858</v>
      </c>
      <c r="T2" s="86">
        <f>SUM(F7:T7)/T5</f>
        <v>8.866666666666667</v>
      </c>
      <c r="U2" s="86">
        <f>SUM(F7:U7)/U5</f>
        <v>9.0625</v>
      </c>
      <c r="V2" s="86">
        <f>SUM(F7:V7)/V5</f>
        <v>9.117647058823529</v>
      </c>
      <c r="W2" s="86">
        <f>SUM(F7:W7)/W5</f>
        <v>9.055555555555555</v>
      </c>
      <c r="X2" s="86">
        <f aca="true" t="shared" si="0" ref="X2:AV2">SUM(W7:X7)/X5</f>
        <v>0.6842105263157895</v>
      </c>
      <c r="Y2" s="86">
        <f t="shared" si="0"/>
        <v>0.8</v>
      </c>
      <c r="Z2" s="86">
        <f t="shared" si="0"/>
        <v>1.1428571428571428</v>
      </c>
      <c r="AA2" s="86">
        <f t="shared" si="0"/>
        <v>1</v>
      </c>
      <c r="AB2" s="86">
        <f t="shared" si="0"/>
        <v>0.7391304347826086</v>
      </c>
      <c r="AC2" s="86">
        <f t="shared" si="0"/>
        <v>0.5416666666666666</v>
      </c>
      <c r="AD2" s="86">
        <f t="shared" si="0"/>
        <v>0.2</v>
      </c>
      <c r="AE2" s="86">
        <f t="shared" si="0"/>
        <v>0</v>
      </c>
      <c r="AF2" s="86">
        <f t="shared" si="0"/>
        <v>0</v>
      </c>
      <c r="AG2" s="86">
        <f t="shared" si="0"/>
        <v>0</v>
      </c>
      <c r="AH2" s="86">
        <f t="shared" si="0"/>
        <v>0</v>
      </c>
      <c r="AI2" s="86">
        <f t="shared" si="0"/>
        <v>0</v>
      </c>
      <c r="AJ2" s="86">
        <f t="shared" si="0"/>
        <v>0</v>
      </c>
      <c r="AK2" s="86">
        <f t="shared" si="0"/>
        <v>0</v>
      </c>
      <c r="AL2" s="86">
        <f t="shared" si="0"/>
        <v>0</v>
      </c>
      <c r="AM2" s="86">
        <f t="shared" si="0"/>
        <v>0</v>
      </c>
      <c r="AN2" s="86">
        <f t="shared" si="0"/>
        <v>0</v>
      </c>
      <c r="AO2" s="86">
        <f t="shared" si="0"/>
        <v>0</v>
      </c>
      <c r="AP2" s="86">
        <f t="shared" si="0"/>
        <v>0</v>
      </c>
      <c r="AQ2" s="86">
        <f t="shared" si="0"/>
        <v>0</v>
      </c>
      <c r="AR2" s="86">
        <f t="shared" si="0"/>
        <v>0</v>
      </c>
      <c r="AS2" s="86">
        <f t="shared" si="0"/>
        <v>0</v>
      </c>
      <c r="AT2" s="86">
        <f t="shared" si="0"/>
        <v>0</v>
      </c>
      <c r="AU2" s="86">
        <f t="shared" si="0"/>
        <v>0</v>
      </c>
      <c r="AV2" s="86" t="e">
        <f t="shared" si="0"/>
        <v>#DIV/0!</v>
      </c>
      <c r="AW2" s="86"/>
      <c r="AX2" s="86"/>
      <c r="AY2" s="86"/>
      <c r="AZ2" s="228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S2" s="90"/>
    </row>
    <row r="3" spans="1:71" s="17" customFormat="1" ht="23.25">
      <c r="A3" s="230"/>
      <c r="B3" s="230"/>
      <c r="C3" s="230"/>
      <c r="D3" s="230"/>
      <c r="E3" s="200" t="s">
        <v>41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51"/>
      <c r="AX3" s="51"/>
      <c r="AY3" s="5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S3" s="53"/>
    </row>
    <row r="4" spans="1:71" s="18" customFormat="1" ht="16.5" thickBot="1">
      <c r="A4" s="230"/>
      <c r="B4" s="230"/>
      <c r="C4" s="230"/>
      <c r="D4" s="23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146">
        <v>12</v>
      </c>
      <c r="AX4" s="217" t="s">
        <v>39</v>
      </c>
      <c r="AY4" s="60"/>
      <c r="BA4" s="54"/>
      <c r="BB4" s="54"/>
      <c r="BS4" s="54"/>
    </row>
    <row r="5" spans="1:112" s="50" customFormat="1" ht="14.25">
      <c r="A5" s="230"/>
      <c r="B5" s="230"/>
      <c r="C5" s="230"/>
      <c r="D5" s="230"/>
      <c r="E5" s="147" t="s">
        <v>35</v>
      </c>
      <c r="F5" s="148">
        <v>1</v>
      </c>
      <c r="G5" s="149">
        <f>F5+1</f>
        <v>2</v>
      </c>
      <c r="H5" s="149">
        <f aca="true" t="shared" si="1" ref="H5:AU5">G5+1</f>
        <v>3</v>
      </c>
      <c r="I5" s="149">
        <f t="shared" si="1"/>
        <v>4</v>
      </c>
      <c r="J5" s="149">
        <f t="shared" si="1"/>
        <v>5</v>
      </c>
      <c r="K5" s="149">
        <f t="shared" si="1"/>
        <v>6</v>
      </c>
      <c r="L5" s="149">
        <f t="shared" si="1"/>
        <v>7</v>
      </c>
      <c r="M5" s="149">
        <f t="shared" si="1"/>
        <v>8</v>
      </c>
      <c r="N5" s="149">
        <f t="shared" si="1"/>
        <v>9</v>
      </c>
      <c r="O5" s="149">
        <f t="shared" si="1"/>
        <v>10</v>
      </c>
      <c r="P5" s="149">
        <f t="shared" si="1"/>
        <v>11</v>
      </c>
      <c r="Q5" s="149">
        <f t="shared" si="1"/>
        <v>12</v>
      </c>
      <c r="R5" s="149">
        <f t="shared" si="1"/>
        <v>13</v>
      </c>
      <c r="S5" s="149">
        <f t="shared" si="1"/>
        <v>14</v>
      </c>
      <c r="T5" s="149">
        <f t="shared" si="1"/>
        <v>15</v>
      </c>
      <c r="U5" s="149">
        <f t="shared" si="1"/>
        <v>16</v>
      </c>
      <c r="V5" s="203">
        <f t="shared" si="1"/>
        <v>17</v>
      </c>
      <c r="W5" s="149">
        <f t="shared" si="1"/>
        <v>18</v>
      </c>
      <c r="X5" s="149">
        <f t="shared" si="1"/>
        <v>19</v>
      </c>
      <c r="Y5" s="149">
        <f t="shared" si="1"/>
        <v>20</v>
      </c>
      <c r="Z5" s="149">
        <f t="shared" si="1"/>
        <v>21</v>
      </c>
      <c r="AA5" s="149">
        <f t="shared" si="1"/>
        <v>22</v>
      </c>
      <c r="AB5" s="149">
        <f t="shared" si="1"/>
        <v>23</v>
      </c>
      <c r="AC5" s="149">
        <f t="shared" si="1"/>
        <v>24</v>
      </c>
      <c r="AD5" s="149">
        <f t="shared" si="1"/>
        <v>25</v>
      </c>
      <c r="AE5" s="149">
        <f t="shared" si="1"/>
        <v>26</v>
      </c>
      <c r="AF5" s="149">
        <f t="shared" si="1"/>
        <v>27</v>
      </c>
      <c r="AG5" s="149">
        <f t="shared" si="1"/>
        <v>28</v>
      </c>
      <c r="AH5" s="149">
        <f t="shared" si="1"/>
        <v>29</v>
      </c>
      <c r="AI5" s="149">
        <f t="shared" si="1"/>
        <v>30</v>
      </c>
      <c r="AJ5" s="149">
        <f t="shared" si="1"/>
        <v>31</v>
      </c>
      <c r="AK5" s="149">
        <f t="shared" si="1"/>
        <v>32</v>
      </c>
      <c r="AL5" s="149">
        <f t="shared" si="1"/>
        <v>33</v>
      </c>
      <c r="AM5" s="149">
        <f t="shared" si="1"/>
        <v>34</v>
      </c>
      <c r="AN5" s="149">
        <f t="shared" si="1"/>
        <v>35</v>
      </c>
      <c r="AO5" s="149">
        <f t="shared" si="1"/>
        <v>36</v>
      </c>
      <c r="AP5" s="149">
        <f t="shared" si="1"/>
        <v>37</v>
      </c>
      <c r="AQ5" s="149">
        <f t="shared" si="1"/>
        <v>38</v>
      </c>
      <c r="AR5" s="149">
        <f t="shared" si="1"/>
        <v>39</v>
      </c>
      <c r="AS5" s="149">
        <f t="shared" si="1"/>
        <v>40</v>
      </c>
      <c r="AT5" s="149">
        <f t="shared" si="1"/>
        <v>41</v>
      </c>
      <c r="AU5" s="149">
        <f t="shared" si="1"/>
        <v>42</v>
      </c>
      <c r="AV5" s="150"/>
      <c r="AW5" s="151">
        <v>12</v>
      </c>
      <c r="AX5" s="152" t="s">
        <v>38</v>
      </c>
      <c r="AY5" s="61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</row>
    <row r="6" spans="1:112" s="159" customFormat="1" ht="14.25">
      <c r="A6" s="230"/>
      <c r="B6" s="230"/>
      <c r="C6" s="230"/>
      <c r="D6" s="230"/>
      <c r="E6" s="154" t="s">
        <v>26</v>
      </c>
      <c r="F6" s="156"/>
      <c r="G6" s="156">
        <v>3</v>
      </c>
      <c r="H6" s="156">
        <v>2</v>
      </c>
      <c r="I6" s="156">
        <v>3</v>
      </c>
      <c r="J6" s="156">
        <v>1</v>
      </c>
      <c r="K6" s="156">
        <v>2</v>
      </c>
      <c r="L6" s="156">
        <v>5</v>
      </c>
      <c r="M6" s="156"/>
      <c r="N6" s="156">
        <v>5</v>
      </c>
      <c r="O6" s="156">
        <v>4</v>
      </c>
      <c r="P6" s="156">
        <v>2</v>
      </c>
      <c r="Q6" s="156">
        <v>2</v>
      </c>
      <c r="R6" s="156">
        <v>2</v>
      </c>
      <c r="S6" s="156"/>
      <c r="T6" s="156">
        <v>1</v>
      </c>
      <c r="U6" s="156">
        <v>4</v>
      </c>
      <c r="V6" s="156">
        <v>3</v>
      </c>
      <c r="W6" s="156">
        <v>2</v>
      </c>
      <c r="X6" s="156">
        <v>2</v>
      </c>
      <c r="Y6" s="156">
        <v>2</v>
      </c>
      <c r="Z6" s="156">
        <v>2</v>
      </c>
      <c r="AA6" s="156">
        <v>2</v>
      </c>
      <c r="AB6" s="156">
        <v>2</v>
      </c>
      <c r="AC6" s="156">
        <v>2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58"/>
      <c r="AY6" s="62"/>
      <c r="AZ6" s="160"/>
      <c r="BA6" s="160"/>
      <c r="BB6" s="153"/>
      <c r="BC6" s="160"/>
      <c r="BD6" s="160"/>
      <c r="BE6" s="160"/>
      <c r="BF6" s="160"/>
      <c r="BG6" s="160"/>
      <c r="BH6" s="160"/>
      <c r="BI6" s="160"/>
      <c r="BJ6" s="160"/>
      <c r="BK6" s="160"/>
      <c r="BL6" s="153"/>
      <c r="BM6" s="153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</row>
    <row r="7" spans="1:112" s="159" customFormat="1" ht="14.25">
      <c r="A7" s="230"/>
      <c r="B7" s="230"/>
      <c r="C7" s="230"/>
      <c r="D7" s="230"/>
      <c r="E7" s="161" t="s">
        <v>31</v>
      </c>
      <c r="F7" s="206">
        <v>10</v>
      </c>
      <c r="G7" s="206">
        <v>11</v>
      </c>
      <c r="H7" s="206">
        <v>7</v>
      </c>
      <c r="I7" s="206">
        <v>7</v>
      </c>
      <c r="J7" s="206">
        <v>6</v>
      </c>
      <c r="K7" s="206">
        <v>9</v>
      </c>
      <c r="L7" s="206">
        <v>5</v>
      </c>
      <c r="M7" s="206">
        <v>11</v>
      </c>
      <c r="N7" s="206">
        <v>8</v>
      </c>
      <c r="O7" s="206">
        <v>9</v>
      </c>
      <c r="P7" s="206">
        <v>10</v>
      </c>
      <c r="Q7" s="206">
        <v>8</v>
      </c>
      <c r="R7" s="206">
        <v>12</v>
      </c>
      <c r="S7" s="206">
        <v>11</v>
      </c>
      <c r="T7" s="206">
        <v>9</v>
      </c>
      <c r="U7" s="206">
        <v>12</v>
      </c>
      <c r="V7" s="206">
        <v>10</v>
      </c>
      <c r="W7" s="206">
        <v>8</v>
      </c>
      <c r="X7" s="206">
        <v>5</v>
      </c>
      <c r="Y7" s="206">
        <v>11</v>
      </c>
      <c r="Z7" s="206">
        <v>13</v>
      </c>
      <c r="AA7" s="206">
        <v>9</v>
      </c>
      <c r="AB7" s="206">
        <v>8</v>
      </c>
      <c r="AC7" s="206">
        <v>5</v>
      </c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162"/>
      <c r="AW7" s="163">
        <f>SUM(F7:AV7)/MAX(F5:T5)</f>
        <v>14.266666666666667</v>
      </c>
      <c r="AX7" s="146" t="s">
        <v>51</v>
      </c>
      <c r="AY7" s="62"/>
      <c r="AZ7" s="160"/>
      <c r="BA7" s="160"/>
      <c r="BB7" s="153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</row>
    <row r="8" spans="1:112" s="50" customFormat="1" ht="13.5" thickBot="1">
      <c r="A8" s="231"/>
      <c r="B8" s="231"/>
      <c r="C8" s="231"/>
      <c r="D8" s="231"/>
      <c r="E8" s="127" t="s">
        <v>19</v>
      </c>
      <c r="F8" s="128">
        <v>41364</v>
      </c>
      <c r="G8" s="128">
        <v>41371</v>
      </c>
      <c r="H8" s="128">
        <v>41384</v>
      </c>
      <c r="I8" s="128">
        <v>41385</v>
      </c>
      <c r="J8" s="128">
        <v>41395</v>
      </c>
      <c r="K8" s="128">
        <v>41406</v>
      </c>
      <c r="L8" s="128">
        <v>41413</v>
      </c>
      <c r="M8" s="128">
        <v>41420</v>
      </c>
      <c r="N8" s="128">
        <v>41434</v>
      </c>
      <c r="O8" s="128">
        <v>41441</v>
      </c>
      <c r="P8" s="128">
        <v>41448</v>
      </c>
      <c r="Q8" s="128">
        <v>41449</v>
      </c>
      <c r="R8" s="128">
        <v>41455</v>
      </c>
      <c r="S8" s="128">
        <v>41462</v>
      </c>
      <c r="T8" s="128">
        <v>41469</v>
      </c>
      <c r="U8" s="128">
        <v>41476</v>
      </c>
      <c r="V8" s="128">
        <v>41490</v>
      </c>
      <c r="W8" s="128">
        <v>41497</v>
      </c>
      <c r="X8" s="128">
        <v>41501</v>
      </c>
      <c r="Y8" s="128">
        <v>41511</v>
      </c>
      <c r="Z8" s="128">
        <v>41518</v>
      </c>
      <c r="AA8" s="128">
        <v>41525</v>
      </c>
      <c r="AB8" s="128">
        <v>41538</v>
      </c>
      <c r="AC8" s="128">
        <v>41553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64"/>
      <c r="AW8" s="165"/>
      <c r="AX8" s="166"/>
      <c r="AY8" s="61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</row>
    <row r="9" spans="1:95" s="174" customFormat="1" ht="13.5" thickBot="1">
      <c r="A9" s="167" t="s">
        <v>30</v>
      </c>
      <c r="B9" s="168" t="s">
        <v>25</v>
      </c>
      <c r="C9" s="169" t="s">
        <v>36</v>
      </c>
      <c r="D9" s="170" t="s">
        <v>37</v>
      </c>
      <c r="E9" s="171" t="s">
        <v>28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69" t="s">
        <v>23</v>
      </c>
      <c r="AX9" s="173" t="s">
        <v>55</v>
      </c>
      <c r="AY9" s="63" t="s">
        <v>56</v>
      </c>
      <c r="BA9" s="175">
        <v>1</v>
      </c>
      <c r="BB9" s="175">
        <v>2</v>
      </c>
      <c r="BC9" s="175">
        <v>3</v>
      </c>
      <c r="BD9" s="175">
        <v>4</v>
      </c>
      <c r="BE9" s="175">
        <v>5</v>
      </c>
      <c r="BF9" s="175">
        <v>6</v>
      </c>
      <c r="BG9" s="175">
        <v>7</v>
      </c>
      <c r="BH9" s="174">
        <v>8</v>
      </c>
      <c r="BI9" s="174">
        <v>9</v>
      </c>
      <c r="BJ9" s="174">
        <v>10</v>
      </c>
      <c r="BK9" s="174">
        <v>11</v>
      </c>
      <c r="BL9" s="174">
        <v>12</v>
      </c>
      <c r="BM9" s="174">
        <v>13</v>
      </c>
      <c r="BN9" s="174">
        <v>14</v>
      </c>
      <c r="BO9" s="174">
        <v>15</v>
      </c>
      <c r="BP9" s="174">
        <v>16</v>
      </c>
      <c r="BQ9" s="174">
        <v>17</v>
      </c>
      <c r="BR9" s="174">
        <v>18</v>
      </c>
      <c r="BS9" s="176">
        <v>19</v>
      </c>
      <c r="BT9" s="174">
        <v>20</v>
      </c>
      <c r="BU9" s="174">
        <v>21</v>
      </c>
      <c r="BV9" s="174">
        <v>22</v>
      </c>
      <c r="BW9" s="174">
        <v>23</v>
      </c>
      <c r="BX9" s="174">
        <v>24</v>
      </c>
      <c r="BY9" s="174">
        <v>25</v>
      </c>
      <c r="BZ9" s="174">
        <v>26</v>
      </c>
      <c r="CA9" s="174">
        <v>27</v>
      </c>
      <c r="CB9" s="174">
        <v>28</v>
      </c>
      <c r="CC9" s="174">
        <v>29</v>
      </c>
      <c r="CD9" s="174">
        <v>30</v>
      </c>
      <c r="CE9" s="174">
        <v>31</v>
      </c>
      <c r="CF9" s="174">
        <v>32</v>
      </c>
      <c r="CG9" s="174">
        <v>33</v>
      </c>
      <c r="CH9" s="174">
        <v>34</v>
      </c>
      <c r="CI9" s="174">
        <v>35</v>
      </c>
      <c r="CJ9" s="174">
        <v>36</v>
      </c>
      <c r="CK9" s="174">
        <v>37</v>
      </c>
      <c r="CL9" s="174">
        <v>38</v>
      </c>
      <c r="CM9" s="174">
        <v>39</v>
      </c>
      <c r="CN9" s="174">
        <v>40</v>
      </c>
      <c r="CO9" s="174">
        <v>41</v>
      </c>
      <c r="CP9" s="174">
        <v>42</v>
      </c>
      <c r="CQ9" s="174">
        <v>43</v>
      </c>
    </row>
    <row r="10" spans="1:110" s="50" customFormat="1" ht="12.75">
      <c r="A10" s="177">
        <v>1</v>
      </c>
      <c r="B10" s="66">
        <f aca="true" t="shared" si="2" ref="B10:B39">AX10</f>
        <v>21</v>
      </c>
      <c r="C10" s="67">
        <v>2343</v>
      </c>
      <c r="D10" s="68" t="s">
        <v>45</v>
      </c>
      <c r="E10" s="69" t="s">
        <v>15</v>
      </c>
      <c r="F10" s="207">
        <v>1</v>
      </c>
      <c r="G10" s="207">
        <v>1</v>
      </c>
      <c r="H10" s="70">
        <v>4</v>
      </c>
      <c r="I10" s="70">
        <v>30</v>
      </c>
      <c r="J10" s="70">
        <v>7</v>
      </c>
      <c r="K10" s="207">
        <v>1</v>
      </c>
      <c r="L10" s="207">
        <v>1</v>
      </c>
      <c r="M10" s="70">
        <v>30</v>
      </c>
      <c r="N10" s="70">
        <v>30</v>
      </c>
      <c r="O10" s="207">
        <v>1</v>
      </c>
      <c r="P10" s="70">
        <v>2</v>
      </c>
      <c r="Q10" s="70">
        <v>30</v>
      </c>
      <c r="R10" s="70">
        <v>4</v>
      </c>
      <c r="S10" s="207">
        <v>1</v>
      </c>
      <c r="T10" s="70">
        <v>2</v>
      </c>
      <c r="U10" s="70">
        <v>3</v>
      </c>
      <c r="V10" s="70">
        <v>4</v>
      </c>
      <c r="W10" s="70">
        <v>30</v>
      </c>
      <c r="X10" s="70">
        <v>30</v>
      </c>
      <c r="Y10" s="70">
        <v>4</v>
      </c>
      <c r="Z10" s="70">
        <v>30</v>
      </c>
      <c r="AA10" s="70">
        <v>2</v>
      </c>
      <c r="AB10" s="70">
        <v>2</v>
      </c>
      <c r="AC10" s="70">
        <v>30</v>
      </c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67">
        <f aca="true" t="shared" si="3" ref="AW10:AW39">SUM(F10:AV10)</f>
        <v>280</v>
      </c>
      <c r="AX10" s="178">
        <f aca="true" t="shared" si="4" ref="AX10:AX39">AZ10+AY10</f>
        <v>21</v>
      </c>
      <c r="AY10" s="64"/>
      <c r="AZ10" s="179">
        <f aca="true" t="shared" si="5" ref="AZ10:AZ39">SUMIF($F$5:$AV$5,"&lt;="&amp;$AW$5,$BA10:$BG10)</f>
        <v>21</v>
      </c>
      <c r="BA10" s="143">
        <f aca="true" t="shared" si="6" ref="BA10:BP25">SMALL($F10:$AV10,F$5)</f>
        <v>1</v>
      </c>
      <c r="BB10" s="143">
        <f t="shared" si="6"/>
        <v>1</v>
      </c>
      <c r="BC10" s="143">
        <f t="shared" si="6"/>
        <v>1</v>
      </c>
      <c r="BD10" s="143">
        <f t="shared" si="6"/>
        <v>1</v>
      </c>
      <c r="BE10" s="143">
        <f t="shared" si="6"/>
        <v>1</v>
      </c>
      <c r="BF10" s="143">
        <f t="shared" si="6"/>
        <v>1</v>
      </c>
      <c r="BG10" s="143">
        <f t="shared" si="6"/>
        <v>2</v>
      </c>
      <c r="BH10" s="143">
        <f t="shared" si="6"/>
        <v>2</v>
      </c>
      <c r="BI10" s="143">
        <f t="shared" si="6"/>
        <v>2</v>
      </c>
      <c r="BJ10" s="143">
        <f t="shared" si="6"/>
        <v>2</v>
      </c>
      <c r="BK10" s="143">
        <f t="shared" si="6"/>
        <v>3</v>
      </c>
      <c r="BL10" s="143">
        <f t="shared" si="6"/>
        <v>4</v>
      </c>
      <c r="BM10" s="143">
        <f t="shared" si="6"/>
        <v>4</v>
      </c>
      <c r="BN10" s="143">
        <f t="shared" si="6"/>
        <v>4</v>
      </c>
      <c r="BO10" s="143">
        <f t="shared" si="6"/>
        <v>4</v>
      </c>
      <c r="BP10" s="143">
        <f t="shared" si="6"/>
        <v>7</v>
      </c>
      <c r="BQ10" s="143">
        <f aca="true" t="shared" si="7" ref="BQ10:CF25">SMALL($F10:$AV10,V$5)</f>
        <v>30</v>
      </c>
      <c r="BR10" s="143">
        <f t="shared" si="7"/>
        <v>30</v>
      </c>
      <c r="BS10" s="143">
        <f t="shared" si="7"/>
        <v>30</v>
      </c>
      <c r="BT10" s="143">
        <f t="shared" si="7"/>
        <v>30</v>
      </c>
      <c r="BU10" s="143">
        <f t="shared" si="7"/>
        <v>30</v>
      </c>
      <c r="BV10" s="143">
        <f t="shared" si="7"/>
        <v>30</v>
      </c>
      <c r="BW10" s="143">
        <f t="shared" si="7"/>
        <v>30</v>
      </c>
      <c r="BX10" s="143">
        <f t="shared" si="7"/>
        <v>30</v>
      </c>
      <c r="BY10" s="143" t="e">
        <f t="shared" si="7"/>
        <v>#NUM!</v>
      </c>
      <c r="BZ10" s="143" t="e">
        <f t="shared" si="7"/>
        <v>#NUM!</v>
      </c>
      <c r="CA10" s="143" t="e">
        <f t="shared" si="7"/>
        <v>#NUM!</v>
      </c>
      <c r="CB10" s="143" t="e">
        <f t="shared" si="7"/>
        <v>#NUM!</v>
      </c>
      <c r="CC10" s="143" t="e">
        <f t="shared" si="7"/>
        <v>#NUM!</v>
      </c>
      <c r="CD10" s="143" t="e">
        <f t="shared" si="7"/>
        <v>#NUM!</v>
      </c>
      <c r="CE10" s="143" t="e">
        <f t="shared" si="7"/>
        <v>#NUM!</v>
      </c>
      <c r="CF10" s="143" t="e">
        <f t="shared" si="7"/>
        <v>#NUM!</v>
      </c>
      <c r="CG10" s="143" t="e">
        <f aca="true" t="shared" si="8" ref="CG10:CP35">SMALL($F10:$AV10,AL$5)</f>
        <v>#NUM!</v>
      </c>
      <c r="CH10" s="143" t="e">
        <f t="shared" si="8"/>
        <v>#NUM!</v>
      </c>
      <c r="CI10" s="143" t="e">
        <f t="shared" si="8"/>
        <v>#NUM!</v>
      </c>
      <c r="CJ10" s="143" t="e">
        <f t="shared" si="8"/>
        <v>#NUM!</v>
      </c>
      <c r="CK10" s="143" t="e">
        <f t="shared" si="8"/>
        <v>#NUM!</v>
      </c>
      <c r="CL10" s="143" t="e">
        <f t="shared" si="8"/>
        <v>#NUM!</v>
      </c>
      <c r="CM10" s="143" t="e">
        <f t="shared" si="8"/>
        <v>#NUM!</v>
      </c>
      <c r="CN10" s="143" t="e">
        <f t="shared" si="8"/>
        <v>#NUM!</v>
      </c>
      <c r="CO10" s="143" t="e">
        <f t="shared" si="8"/>
        <v>#NUM!</v>
      </c>
      <c r="CP10" s="143" t="e">
        <f t="shared" si="8"/>
        <v>#NUM!</v>
      </c>
      <c r="CQ10" s="143"/>
      <c r="CS10" s="50">
        <f aca="true" t="shared" si="9" ref="CS10:DF28">SMALL($F10:$AV10,AW$5)</f>
        <v>4</v>
      </c>
      <c r="CT10" s="50" t="e">
        <f t="shared" si="9"/>
        <v>#VALUE!</v>
      </c>
      <c r="CU10" s="50" t="e">
        <f t="shared" si="9"/>
        <v>#NUM!</v>
      </c>
      <c r="CV10" s="50" t="e">
        <f t="shared" si="9"/>
        <v>#NUM!</v>
      </c>
      <c r="CW10" s="50" t="e">
        <f t="shared" si="9"/>
        <v>#NUM!</v>
      </c>
      <c r="CX10" s="50" t="e">
        <f t="shared" si="9"/>
        <v>#NUM!</v>
      </c>
      <c r="CY10" s="50" t="e">
        <f t="shared" si="9"/>
        <v>#NUM!</v>
      </c>
      <c r="CZ10" s="50" t="e">
        <f t="shared" si="9"/>
        <v>#NUM!</v>
      </c>
      <c r="DA10" s="50" t="e">
        <f t="shared" si="9"/>
        <v>#NUM!</v>
      </c>
      <c r="DB10" s="50" t="e">
        <f t="shared" si="9"/>
        <v>#NUM!</v>
      </c>
      <c r="DC10" s="50" t="e">
        <f t="shared" si="9"/>
        <v>#NUM!</v>
      </c>
      <c r="DD10" s="50" t="e">
        <f t="shared" si="9"/>
        <v>#NUM!</v>
      </c>
      <c r="DE10" s="50" t="e">
        <f t="shared" si="9"/>
        <v>#NUM!</v>
      </c>
      <c r="DF10" s="50" t="e">
        <f t="shared" si="9"/>
        <v>#NUM!</v>
      </c>
    </row>
    <row r="11" spans="1:110" s="50" customFormat="1" ht="12.75">
      <c r="A11" s="180">
        <f aca="true" t="shared" si="10" ref="A11:A39">A10+1</f>
        <v>2</v>
      </c>
      <c r="B11" s="71">
        <f t="shared" si="2"/>
        <v>26</v>
      </c>
      <c r="C11" s="72">
        <v>2937</v>
      </c>
      <c r="D11" s="73" t="s">
        <v>143</v>
      </c>
      <c r="E11" s="74" t="s">
        <v>40</v>
      </c>
      <c r="F11" s="70">
        <v>3</v>
      </c>
      <c r="G11" s="75">
        <v>7</v>
      </c>
      <c r="H11" s="70">
        <v>30</v>
      </c>
      <c r="I11" s="207">
        <v>1</v>
      </c>
      <c r="J11" s="70">
        <v>3</v>
      </c>
      <c r="K11" s="70">
        <v>30</v>
      </c>
      <c r="L11" s="70">
        <v>3</v>
      </c>
      <c r="M11" s="70">
        <v>2</v>
      </c>
      <c r="N11" s="70">
        <v>2</v>
      </c>
      <c r="O11" s="70">
        <v>30</v>
      </c>
      <c r="P11" s="70">
        <v>6</v>
      </c>
      <c r="Q11" s="70">
        <v>3</v>
      </c>
      <c r="R11" s="70">
        <v>5</v>
      </c>
      <c r="S11" s="70">
        <v>6</v>
      </c>
      <c r="T11" s="70">
        <v>3</v>
      </c>
      <c r="U11" s="70">
        <v>5</v>
      </c>
      <c r="V11" s="207">
        <v>1</v>
      </c>
      <c r="W11" s="70">
        <v>3</v>
      </c>
      <c r="X11" s="207">
        <v>1</v>
      </c>
      <c r="Y11" s="70">
        <v>5</v>
      </c>
      <c r="Z11" s="70">
        <v>30</v>
      </c>
      <c r="AA11" s="207">
        <v>1</v>
      </c>
      <c r="AB11" s="70">
        <v>30</v>
      </c>
      <c r="AC11" s="70">
        <v>30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2">
        <f t="shared" si="3"/>
        <v>240</v>
      </c>
      <c r="AX11" s="178">
        <f t="shared" si="4"/>
        <v>26</v>
      </c>
      <c r="AY11" s="64"/>
      <c r="AZ11" s="179">
        <f t="shared" si="5"/>
        <v>26</v>
      </c>
      <c r="BA11" s="143">
        <f t="shared" si="6"/>
        <v>1</v>
      </c>
      <c r="BB11" s="143">
        <f t="shared" si="6"/>
        <v>1</v>
      </c>
      <c r="BC11" s="143">
        <f t="shared" si="6"/>
        <v>1</v>
      </c>
      <c r="BD11" s="143">
        <f t="shared" si="6"/>
        <v>1</v>
      </c>
      <c r="BE11" s="143">
        <f t="shared" si="6"/>
        <v>2</v>
      </c>
      <c r="BF11" s="143">
        <f t="shared" si="6"/>
        <v>2</v>
      </c>
      <c r="BG11" s="143">
        <f t="shared" si="6"/>
        <v>3</v>
      </c>
      <c r="BH11" s="143">
        <f t="shared" si="6"/>
        <v>3</v>
      </c>
      <c r="BI11" s="143">
        <f t="shared" si="6"/>
        <v>3</v>
      </c>
      <c r="BJ11" s="143">
        <f t="shared" si="6"/>
        <v>3</v>
      </c>
      <c r="BK11" s="143">
        <f t="shared" si="6"/>
        <v>3</v>
      </c>
      <c r="BL11" s="143">
        <f t="shared" si="6"/>
        <v>3</v>
      </c>
      <c r="BM11" s="143">
        <f t="shared" si="6"/>
        <v>5</v>
      </c>
      <c r="BN11" s="143">
        <f t="shared" si="6"/>
        <v>5</v>
      </c>
      <c r="BO11" s="143">
        <f t="shared" si="6"/>
        <v>5</v>
      </c>
      <c r="BP11" s="143">
        <f t="shared" si="6"/>
        <v>6</v>
      </c>
      <c r="BQ11" s="143">
        <f t="shared" si="7"/>
        <v>6</v>
      </c>
      <c r="BR11" s="143">
        <f t="shared" si="7"/>
        <v>7</v>
      </c>
      <c r="BS11" s="143">
        <f t="shared" si="7"/>
        <v>30</v>
      </c>
      <c r="BT11" s="143">
        <f t="shared" si="7"/>
        <v>30</v>
      </c>
      <c r="BU11" s="143">
        <f t="shared" si="7"/>
        <v>30</v>
      </c>
      <c r="BV11" s="143">
        <f t="shared" si="7"/>
        <v>30</v>
      </c>
      <c r="BW11" s="143">
        <f t="shared" si="7"/>
        <v>30</v>
      </c>
      <c r="BX11" s="143">
        <f t="shared" si="7"/>
        <v>30</v>
      </c>
      <c r="BY11" s="143" t="e">
        <f t="shared" si="7"/>
        <v>#NUM!</v>
      </c>
      <c r="BZ11" s="143" t="e">
        <f t="shared" si="7"/>
        <v>#NUM!</v>
      </c>
      <c r="CA11" s="143" t="e">
        <f t="shared" si="7"/>
        <v>#NUM!</v>
      </c>
      <c r="CB11" s="143" t="e">
        <f t="shared" si="7"/>
        <v>#NUM!</v>
      </c>
      <c r="CC11" s="143" t="e">
        <f t="shared" si="7"/>
        <v>#NUM!</v>
      </c>
      <c r="CD11" s="143" t="e">
        <f t="shared" si="7"/>
        <v>#NUM!</v>
      </c>
      <c r="CE11" s="143" t="e">
        <f t="shared" si="7"/>
        <v>#NUM!</v>
      </c>
      <c r="CF11" s="143" t="e">
        <f t="shared" si="7"/>
        <v>#NUM!</v>
      </c>
      <c r="CG11" s="143" t="e">
        <f t="shared" si="8"/>
        <v>#NUM!</v>
      </c>
      <c r="CH11" s="143" t="e">
        <f t="shared" si="8"/>
        <v>#NUM!</v>
      </c>
      <c r="CI11" s="143" t="e">
        <f t="shared" si="8"/>
        <v>#NUM!</v>
      </c>
      <c r="CJ11" s="143" t="e">
        <f t="shared" si="8"/>
        <v>#NUM!</v>
      </c>
      <c r="CK11" s="143" t="e">
        <f t="shared" si="8"/>
        <v>#NUM!</v>
      </c>
      <c r="CL11" s="143" t="e">
        <f t="shared" si="8"/>
        <v>#NUM!</v>
      </c>
      <c r="CM11" s="143" t="e">
        <f t="shared" si="8"/>
        <v>#NUM!</v>
      </c>
      <c r="CN11" s="143" t="e">
        <f t="shared" si="8"/>
        <v>#NUM!</v>
      </c>
      <c r="CO11" s="143" t="e">
        <f t="shared" si="8"/>
        <v>#NUM!</v>
      </c>
      <c r="CP11" s="143" t="e">
        <f t="shared" si="8"/>
        <v>#NUM!</v>
      </c>
      <c r="CQ11" s="143"/>
      <c r="CS11" s="50">
        <f t="shared" si="9"/>
        <v>3</v>
      </c>
      <c r="CT11" s="50" t="e">
        <f t="shared" si="9"/>
        <v>#VALUE!</v>
      </c>
      <c r="CU11" s="50" t="e">
        <f t="shared" si="9"/>
        <v>#NUM!</v>
      </c>
      <c r="CV11" s="50" t="e">
        <f t="shared" si="9"/>
        <v>#NUM!</v>
      </c>
      <c r="CW11" s="50" t="e">
        <f t="shared" si="9"/>
        <v>#NUM!</v>
      </c>
      <c r="CX11" s="50" t="e">
        <f t="shared" si="9"/>
        <v>#NUM!</v>
      </c>
      <c r="CY11" s="50" t="e">
        <f t="shared" si="9"/>
        <v>#NUM!</v>
      </c>
      <c r="CZ11" s="50" t="e">
        <f t="shared" si="9"/>
        <v>#NUM!</v>
      </c>
      <c r="DA11" s="50" t="e">
        <f t="shared" si="9"/>
        <v>#NUM!</v>
      </c>
      <c r="DB11" s="50" t="e">
        <f t="shared" si="9"/>
        <v>#NUM!</v>
      </c>
      <c r="DC11" s="50" t="e">
        <f t="shared" si="9"/>
        <v>#NUM!</v>
      </c>
      <c r="DD11" s="50" t="e">
        <f t="shared" si="9"/>
        <v>#NUM!</v>
      </c>
      <c r="DE11" s="50" t="e">
        <f t="shared" si="9"/>
        <v>#NUM!</v>
      </c>
      <c r="DF11" s="50" t="e">
        <f t="shared" si="9"/>
        <v>#NUM!</v>
      </c>
    </row>
    <row r="12" spans="1:110" s="50" customFormat="1" ht="12.75">
      <c r="A12" s="180">
        <f t="shared" si="10"/>
        <v>3</v>
      </c>
      <c r="B12" s="71">
        <f t="shared" si="2"/>
        <v>41</v>
      </c>
      <c r="C12" s="72">
        <v>2941</v>
      </c>
      <c r="D12" s="73" t="s">
        <v>3</v>
      </c>
      <c r="E12" s="74" t="s">
        <v>4</v>
      </c>
      <c r="F12" s="70">
        <v>5</v>
      </c>
      <c r="G12" s="75">
        <v>3</v>
      </c>
      <c r="H12" s="70">
        <v>6</v>
      </c>
      <c r="I12" s="70">
        <v>30</v>
      </c>
      <c r="J12" s="70">
        <v>30</v>
      </c>
      <c r="K12" s="70">
        <v>30</v>
      </c>
      <c r="L12" s="70">
        <v>4</v>
      </c>
      <c r="M12" s="207">
        <v>1</v>
      </c>
      <c r="N12" s="70">
        <v>30</v>
      </c>
      <c r="O12" s="70">
        <v>3</v>
      </c>
      <c r="P12" s="70">
        <v>30</v>
      </c>
      <c r="Q12" s="70">
        <v>5</v>
      </c>
      <c r="R12" s="70">
        <v>3</v>
      </c>
      <c r="S12" s="70">
        <v>30</v>
      </c>
      <c r="T12" s="70">
        <v>30</v>
      </c>
      <c r="U12" s="70">
        <v>30</v>
      </c>
      <c r="V12" s="70">
        <v>2</v>
      </c>
      <c r="W12" s="70">
        <v>6</v>
      </c>
      <c r="X12" s="70">
        <v>30</v>
      </c>
      <c r="Y12" s="70">
        <v>2</v>
      </c>
      <c r="Z12" s="70">
        <v>30</v>
      </c>
      <c r="AA12" s="70">
        <v>30</v>
      </c>
      <c r="AB12" s="207">
        <v>1</v>
      </c>
      <c r="AC12" s="70">
        <v>30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2">
        <f t="shared" si="3"/>
        <v>401</v>
      </c>
      <c r="AX12" s="178">
        <f t="shared" si="4"/>
        <v>41</v>
      </c>
      <c r="AY12" s="64"/>
      <c r="AZ12" s="179">
        <f t="shared" si="5"/>
        <v>41</v>
      </c>
      <c r="BA12" s="143">
        <f t="shared" si="6"/>
        <v>1</v>
      </c>
      <c r="BB12" s="143">
        <f t="shared" si="6"/>
        <v>1</v>
      </c>
      <c r="BC12" s="143">
        <f t="shared" si="6"/>
        <v>2</v>
      </c>
      <c r="BD12" s="143">
        <f t="shared" si="6"/>
        <v>2</v>
      </c>
      <c r="BE12" s="143">
        <f t="shared" si="6"/>
        <v>3</v>
      </c>
      <c r="BF12" s="143">
        <f t="shared" si="6"/>
        <v>3</v>
      </c>
      <c r="BG12" s="143">
        <f t="shared" si="6"/>
        <v>3</v>
      </c>
      <c r="BH12" s="143">
        <f t="shared" si="6"/>
        <v>4</v>
      </c>
      <c r="BI12" s="143">
        <f t="shared" si="6"/>
        <v>5</v>
      </c>
      <c r="BJ12" s="143">
        <f t="shared" si="6"/>
        <v>5</v>
      </c>
      <c r="BK12" s="143">
        <f t="shared" si="6"/>
        <v>6</v>
      </c>
      <c r="BL12" s="143">
        <f t="shared" si="6"/>
        <v>6</v>
      </c>
      <c r="BM12" s="143">
        <f t="shared" si="6"/>
        <v>30</v>
      </c>
      <c r="BN12" s="143">
        <f t="shared" si="6"/>
        <v>30</v>
      </c>
      <c r="BO12" s="143">
        <f t="shared" si="6"/>
        <v>30</v>
      </c>
      <c r="BP12" s="143">
        <f t="shared" si="6"/>
        <v>30</v>
      </c>
      <c r="BQ12" s="143">
        <f t="shared" si="7"/>
        <v>30</v>
      </c>
      <c r="BR12" s="143">
        <f t="shared" si="7"/>
        <v>30</v>
      </c>
      <c r="BS12" s="143">
        <f t="shared" si="7"/>
        <v>30</v>
      </c>
      <c r="BT12" s="143">
        <f t="shared" si="7"/>
        <v>30</v>
      </c>
      <c r="BU12" s="143">
        <f t="shared" si="7"/>
        <v>30</v>
      </c>
      <c r="BV12" s="143">
        <f t="shared" si="7"/>
        <v>30</v>
      </c>
      <c r="BW12" s="143">
        <f t="shared" si="7"/>
        <v>30</v>
      </c>
      <c r="BX12" s="143">
        <f t="shared" si="7"/>
        <v>30</v>
      </c>
      <c r="BY12" s="143" t="e">
        <f t="shared" si="7"/>
        <v>#NUM!</v>
      </c>
      <c r="BZ12" s="143" t="e">
        <f t="shared" si="7"/>
        <v>#NUM!</v>
      </c>
      <c r="CA12" s="143" t="e">
        <f t="shared" si="7"/>
        <v>#NUM!</v>
      </c>
      <c r="CB12" s="143" t="e">
        <f t="shared" si="7"/>
        <v>#NUM!</v>
      </c>
      <c r="CC12" s="143" t="e">
        <f t="shared" si="7"/>
        <v>#NUM!</v>
      </c>
      <c r="CD12" s="143" t="e">
        <f t="shared" si="7"/>
        <v>#NUM!</v>
      </c>
      <c r="CE12" s="143" t="e">
        <f t="shared" si="7"/>
        <v>#NUM!</v>
      </c>
      <c r="CF12" s="143" t="e">
        <f t="shared" si="7"/>
        <v>#NUM!</v>
      </c>
      <c r="CG12" s="143" t="e">
        <f t="shared" si="8"/>
        <v>#NUM!</v>
      </c>
      <c r="CH12" s="143" t="e">
        <f t="shared" si="8"/>
        <v>#NUM!</v>
      </c>
      <c r="CI12" s="143" t="e">
        <f t="shared" si="8"/>
        <v>#NUM!</v>
      </c>
      <c r="CJ12" s="143" t="e">
        <f t="shared" si="8"/>
        <v>#NUM!</v>
      </c>
      <c r="CK12" s="143" t="e">
        <f t="shared" si="8"/>
        <v>#NUM!</v>
      </c>
      <c r="CL12" s="143" t="e">
        <f t="shared" si="8"/>
        <v>#NUM!</v>
      </c>
      <c r="CM12" s="143" t="e">
        <f t="shared" si="8"/>
        <v>#NUM!</v>
      </c>
      <c r="CN12" s="143" t="e">
        <f t="shared" si="8"/>
        <v>#NUM!</v>
      </c>
      <c r="CO12" s="143" t="e">
        <f t="shared" si="8"/>
        <v>#NUM!</v>
      </c>
      <c r="CP12" s="143" t="e">
        <f t="shared" si="8"/>
        <v>#NUM!</v>
      </c>
      <c r="CQ12" s="143"/>
      <c r="CS12" s="50">
        <f t="shared" si="9"/>
        <v>6</v>
      </c>
      <c r="CT12" s="50" t="e">
        <f t="shared" si="9"/>
        <v>#VALUE!</v>
      </c>
      <c r="CU12" s="50" t="e">
        <f t="shared" si="9"/>
        <v>#NUM!</v>
      </c>
      <c r="CV12" s="50" t="e">
        <f t="shared" si="9"/>
        <v>#NUM!</v>
      </c>
      <c r="CW12" s="50" t="e">
        <f t="shared" si="9"/>
        <v>#NUM!</v>
      </c>
      <c r="CX12" s="50" t="e">
        <f t="shared" si="9"/>
        <v>#NUM!</v>
      </c>
      <c r="CY12" s="50" t="e">
        <f t="shared" si="9"/>
        <v>#NUM!</v>
      </c>
      <c r="CZ12" s="50" t="e">
        <f t="shared" si="9"/>
        <v>#NUM!</v>
      </c>
      <c r="DA12" s="50" t="e">
        <f t="shared" si="9"/>
        <v>#NUM!</v>
      </c>
      <c r="DB12" s="50" t="e">
        <f t="shared" si="9"/>
        <v>#NUM!</v>
      </c>
      <c r="DC12" s="50" t="e">
        <f t="shared" si="9"/>
        <v>#NUM!</v>
      </c>
      <c r="DD12" s="50" t="e">
        <f t="shared" si="9"/>
        <v>#NUM!</v>
      </c>
      <c r="DE12" s="50" t="e">
        <f t="shared" si="9"/>
        <v>#NUM!</v>
      </c>
      <c r="DF12" s="50" t="e">
        <f t="shared" si="9"/>
        <v>#NUM!</v>
      </c>
    </row>
    <row r="13" spans="1:110" s="50" customFormat="1" ht="12.75">
      <c r="A13" s="180">
        <f t="shared" si="10"/>
        <v>4</v>
      </c>
      <c r="B13" s="71">
        <f t="shared" si="2"/>
        <v>44</v>
      </c>
      <c r="C13" s="72">
        <v>2781</v>
      </c>
      <c r="D13" s="73" t="s">
        <v>7</v>
      </c>
      <c r="E13" s="74" t="s">
        <v>78</v>
      </c>
      <c r="F13" s="70">
        <v>30</v>
      </c>
      <c r="G13" s="75">
        <v>5</v>
      </c>
      <c r="H13" s="70">
        <v>30</v>
      </c>
      <c r="I13" s="70">
        <v>8</v>
      </c>
      <c r="J13" s="70">
        <v>30</v>
      </c>
      <c r="K13" s="70">
        <v>30</v>
      </c>
      <c r="L13" s="70">
        <v>2</v>
      </c>
      <c r="M13" s="70">
        <v>30</v>
      </c>
      <c r="N13" s="70">
        <v>30</v>
      </c>
      <c r="O13" s="70">
        <v>2</v>
      </c>
      <c r="P13" s="70">
        <v>3</v>
      </c>
      <c r="Q13" s="70">
        <v>6</v>
      </c>
      <c r="R13" s="70">
        <v>30</v>
      </c>
      <c r="S13" s="70">
        <v>2</v>
      </c>
      <c r="T13" s="70">
        <v>30</v>
      </c>
      <c r="U13" s="70">
        <v>2</v>
      </c>
      <c r="V13" s="70">
        <v>3</v>
      </c>
      <c r="W13" s="70">
        <v>4</v>
      </c>
      <c r="X13" s="70">
        <v>4</v>
      </c>
      <c r="Y13" s="70">
        <v>3</v>
      </c>
      <c r="Z13" s="70">
        <v>30</v>
      </c>
      <c r="AA13" s="70">
        <v>30</v>
      </c>
      <c r="AB13" s="70">
        <v>30</v>
      </c>
      <c r="AC13" s="70">
        <v>30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2">
        <f t="shared" si="3"/>
        <v>404</v>
      </c>
      <c r="AX13" s="178">
        <f t="shared" si="4"/>
        <v>44</v>
      </c>
      <c r="AY13" s="64"/>
      <c r="AZ13" s="179">
        <f t="shared" si="5"/>
        <v>44</v>
      </c>
      <c r="BA13" s="143">
        <f t="shared" si="6"/>
        <v>2</v>
      </c>
      <c r="BB13" s="143">
        <f t="shared" si="6"/>
        <v>2</v>
      </c>
      <c r="BC13" s="143">
        <f t="shared" si="6"/>
        <v>2</v>
      </c>
      <c r="BD13" s="143">
        <f t="shared" si="6"/>
        <v>2</v>
      </c>
      <c r="BE13" s="143">
        <f t="shared" si="6"/>
        <v>3</v>
      </c>
      <c r="BF13" s="143">
        <f t="shared" si="6"/>
        <v>3</v>
      </c>
      <c r="BG13" s="143">
        <f t="shared" si="6"/>
        <v>3</v>
      </c>
      <c r="BH13" s="143">
        <f t="shared" si="6"/>
        <v>4</v>
      </c>
      <c r="BI13" s="143">
        <f t="shared" si="6"/>
        <v>4</v>
      </c>
      <c r="BJ13" s="143">
        <f t="shared" si="6"/>
        <v>5</v>
      </c>
      <c r="BK13" s="143">
        <f t="shared" si="6"/>
        <v>6</v>
      </c>
      <c r="BL13" s="143">
        <f t="shared" si="6"/>
        <v>8</v>
      </c>
      <c r="BM13" s="143">
        <f t="shared" si="6"/>
        <v>30</v>
      </c>
      <c r="BN13" s="143">
        <f t="shared" si="6"/>
        <v>30</v>
      </c>
      <c r="BO13" s="143">
        <f t="shared" si="6"/>
        <v>30</v>
      </c>
      <c r="BP13" s="143">
        <f t="shared" si="6"/>
        <v>30</v>
      </c>
      <c r="BQ13" s="143">
        <f t="shared" si="7"/>
        <v>30</v>
      </c>
      <c r="BR13" s="143">
        <f t="shared" si="7"/>
        <v>30</v>
      </c>
      <c r="BS13" s="143">
        <f t="shared" si="7"/>
        <v>30</v>
      </c>
      <c r="BT13" s="143">
        <f t="shared" si="7"/>
        <v>30</v>
      </c>
      <c r="BU13" s="143">
        <f t="shared" si="7"/>
        <v>30</v>
      </c>
      <c r="BV13" s="143">
        <f t="shared" si="7"/>
        <v>30</v>
      </c>
      <c r="BW13" s="143">
        <f t="shared" si="7"/>
        <v>30</v>
      </c>
      <c r="BX13" s="143">
        <f t="shared" si="7"/>
        <v>30</v>
      </c>
      <c r="BY13" s="143" t="e">
        <f t="shared" si="7"/>
        <v>#NUM!</v>
      </c>
      <c r="BZ13" s="143" t="e">
        <f t="shared" si="7"/>
        <v>#NUM!</v>
      </c>
      <c r="CA13" s="143" t="e">
        <f t="shared" si="7"/>
        <v>#NUM!</v>
      </c>
      <c r="CB13" s="143" t="e">
        <f t="shared" si="7"/>
        <v>#NUM!</v>
      </c>
      <c r="CC13" s="143" t="e">
        <f t="shared" si="7"/>
        <v>#NUM!</v>
      </c>
      <c r="CD13" s="143" t="e">
        <f t="shared" si="7"/>
        <v>#NUM!</v>
      </c>
      <c r="CE13" s="143" t="e">
        <f t="shared" si="7"/>
        <v>#NUM!</v>
      </c>
      <c r="CF13" s="143" t="e">
        <f t="shared" si="7"/>
        <v>#NUM!</v>
      </c>
      <c r="CG13" s="143" t="e">
        <f t="shared" si="8"/>
        <v>#NUM!</v>
      </c>
      <c r="CH13" s="143" t="e">
        <f t="shared" si="8"/>
        <v>#NUM!</v>
      </c>
      <c r="CI13" s="143" t="e">
        <f t="shared" si="8"/>
        <v>#NUM!</v>
      </c>
      <c r="CJ13" s="143" t="e">
        <f t="shared" si="8"/>
        <v>#NUM!</v>
      </c>
      <c r="CK13" s="143" t="e">
        <f t="shared" si="8"/>
        <v>#NUM!</v>
      </c>
      <c r="CL13" s="143" t="e">
        <f t="shared" si="8"/>
        <v>#NUM!</v>
      </c>
      <c r="CM13" s="143" t="e">
        <f t="shared" si="8"/>
        <v>#NUM!</v>
      </c>
      <c r="CN13" s="143" t="e">
        <f t="shared" si="8"/>
        <v>#NUM!</v>
      </c>
      <c r="CO13" s="143" t="e">
        <f t="shared" si="8"/>
        <v>#NUM!</v>
      </c>
      <c r="CP13" s="143" t="e">
        <f t="shared" si="8"/>
        <v>#NUM!</v>
      </c>
      <c r="CQ13" s="143"/>
      <c r="CS13" s="50">
        <f t="shared" si="9"/>
        <v>8</v>
      </c>
      <c r="CT13" s="50" t="e">
        <f t="shared" si="9"/>
        <v>#VALUE!</v>
      </c>
      <c r="CU13" s="50" t="e">
        <f t="shared" si="9"/>
        <v>#NUM!</v>
      </c>
      <c r="CV13" s="50" t="e">
        <f t="shared" si="9"/>
        <v>#NUM!</v>
      </c>
      <c r="CW13" s="50" t="e">
        <f t="shared" si="9"/>
        <v>#NUM!</v>
      </c>
      <c r="CX13" s="50" t="e">
        <f t="shared" si="9"/>
        <v>#NUM!</v>
      </c>
      <c r="CY13" s="50" t="e">
        <f t="shared" si="9"/>
        <v>#NUM!</v>
      </c>
      <c r="CZ13" s="50" t="e">
        <f t="shared" si="9"/>
        <v>#NUM!</v>
      </c>
      <c r="DA13" s="50" t="e">
        <f t="shared" si="9"/>
        <v>#NUM!</v>
      </c>
      <c r="DB13" s="50" t="e">
        <f t="shared" si="9"/>
        <v>#NUM!</v>
      </c>
      <c r="DC13" s="50" t="e">
        <f t="shared" si="9"/>
        <v>#NUM!</v>
      </c>
      <c r="DD13" s="50" t="e">
        <f t="shared" si="9"/>
        <v>#NUM!</v>
      </c>
      <c r="DE13" s="50" t="e">
        <f t="shared" si="9"/>
        <v>#NUM!</v>
      </c>
      <c r="DF13" s="50" t="e">
        <f t="shared" si="9"/>
        <v>#NUM!</v>
      </c>
    </row>
    <row r="14" spans="1:110" s="50" customFormat="1" ht="12.75">
      <c r="A14" s="180">
        <f t="shared" si="10"/>
        <v>5</v>
      </c>
      <c r="B14" s="71">
        <f t="shared" si="2"/>
        <v>44</v>
      </c>
      <c r="C14" s="72">
        <v>46</v>
      </c>
      <c r="D14" s="73" t="s">
        <v>34</v>
      </c>
      <c r="E14" s="74" t="s">
        <v>21</v>
      </c>
      <c r="F14" s="70">
        <v>30</v>
      </c>
      <c r="G14" s="75">
        <v>4</v>
      </c>
      <c r="H14" s="70">
        <v>5</v>
      </c>
      <c r="I14" s="70">
        <v>2</v>
      </c>
      <c r="J14" s="207">
        <v>1</v>
      </c>
      <c r="K14" s="70">
        <v>3</v>
      </c>
      <c r="L14" s="70">
        <v>5</v>
      </c>
      <c r="M14" s="70">
        <v>7</v>
      </c>
      <c r="N14" s="70">
        <v>5</v>
      </c>
      <c r="O14" s="70">
        <v>8</v>
      </c>
      <c r="P14" s="70">
        <v>30</v>
      </c>
      <c r="Q14" s="70">
        <v>30</v>
      </c>
      <c r="R14" s="70">
        <v>30</v>
      </c>
      <c r="S14" s="70">
        <v>30</v>
      </c>
      <c r="T14" s="70">
        <v>7</v>
      </c>
      <c r="U14" s="70">
        <v>6</v>
      </c>
      <c r="V14" s="70">
        <v>5</v>
      </c>
      <c r="W14" s="70">
        <v>7</v>
      </c>
      <c r="X14" s="70">
        <v>30</v>
      </c>
      <c r="Y14" s="70">
        <v>30</v>
      </c>
      <c r="Z14" s="70">
        <v>2</v>
      </c>
      <c r="AA14" s="70">
        <v>3</v>
      </c>
      <c r="AB14" s="70">
        <v>3</v>
      </c>
      <c r="AC14" s="70">
        <v>30</v>
      </c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181"/>
      <c r="AW14" s="72">
        <f t="shared" si="3"/>
        <v>313</v>
      </c>
      <c r="AX14" s="178">
        <f t="shared" si="4"/>
        <v>44</v>
      </c>
      <c r="AY14" s="64"/>
      <c r="AZ14" s="179">
        <f t="shared" si="5"/>
        <v>44</v>
      </c>
      <c r="BA14" s="143">
        <f t="shared" si="6"/>
        <v>1</v>
      </c>
      <c r="BB14" s="143">
        <f t="shared" si="6"/>
        <v>2</v>
      </c>
      <c r="BC14" s="143">
        <f t="shared" si="6"/>
        <v>2</v>
      </c>
      <c r="BD14" s="143">
        <f t="shared" si="6"/>
        <v>3</v>
      </c>
      <c r="BE14" s="143">
        <f t="shared" si="6"/>
        <v>3</v>
      </c>
      <c r="BF14" s="143">
        <f t="shared" si="6"/>
        <v>3</v>
      </c>
      <c r="BG14" s="143">
        <f t="shared" si="6"/>
        <v>4</v>
      </c>
      <c r="BH14" s="143">
        <f t="shared" si="6"/>
        <v>5</v>
      </c>
      <c r="BI14" s="143">
        <f t="shared" si="6"/>
        <v>5</v>
      </c>
      <c r="BJ14" s="143">
        <f t="shared" si="6"/>
        <v>5</v>
      </c>
      <c r="BK14" s="143">
        <f t="shared" si="6"/>
        <v>5</v>
      </c>
      <c r="BL14" s="143">
        <f t="shared" si="6"/>
        <v>6</v>
      </c>
      <c r="BM14" s="143">
        <f t="shared" si="6"/>
        <v>7</v>
      </c>
      <c r="BN14" s="143">
        <f t="shared" si="6"/>
        <v>7</v>
      </c>
      <c r="BO14" s="143">
        <f t="shared" si="6"/>
        <v>7</v>
      </c>
      <c r="BP14" s="143">
        <f t="shared" si="6"/>
        <v>8</v>
      </c>
      <c r="BQ14" s="143">
        <f t="shared" si="7"/>
        <v>30</v>
      </c>
      <c r="BR14" s="143">
        <f t="shared" si="7"/>
        <v>30</v>
      </c>
      <c r="BS14" s="143">
        <f t="shared" si="7"/>
        <v>30</v>
      </c>
      <c r="BT14" s="143">
        <f t="shared" si="7"/>
        <v>30</v>
      </c>
      <c r="BU14" s="143">
        <f t="shared" si="7"/>
        <v>30</v>
      </c>
      <c r="BV14" s="143">
        <f t="shared" si="7"/>
        <v>30</v>
      </c>
      <c r="BW14" s="143">
        <f t="shared" si="7"/>
        <v>30</v>
      </c>
      <c r="BX14" s="143">
        <f t="shared" si="7"/>
        <v>30</v>
      </c>
      <c r="BY14" s="143" t="e">
        <f t="shared" si="7"/>
        <v>#NUM!</v>
      </c>
      <c r="BZ14" s="143" t="e">
        <f t="shared" si="7"/>
        <v>#NUM!</v>
      </c>
      <c r="CA14" s="143" t="e">
        <f t="shared" si="7"/>
        <v>#NUM!</v>
      </c>
      <c r="CB14" s="143" t="e">
        <f t="shared" si="7"/>
        <v>#NUM!</v>
      </c>
      <c r="CC14" s="143" t="e">
        <f t="shared" si="7"/>
        <v>#NUM!</v>
      </c>
      <c r="CD14" s="143" t="e">
        <f t="shared" si="7"/>
        <v>#NUM!</v>
      </c>
      <c r="CE14" s="143" t="e">
        <f t="shared" si="7"/>
        <v>#NUM!</v>
      </c>
      <c r="CF14" s="143" t="e">
        <f t="shared" si="7"/>
        <v>#NUM!</v>
      </c>
      <c r="CG14" s="143" t="e">
        <f t="shared" si="8"/>
        <v>#NUM!</v>
      </c>
      <c r="CH14" s="143" t="e">
        <f t="shared" si="8"/>
        <v>#NUM!</v>
      </c>
      <c r="CI14" s="143" t="e">
        <f t="shared" si="8"/>
        <v>#NUM!</v>
      </c>
      <c r="CJ14" s="143" t="e">
        <f t="shared" si="8"/>
        <v>#NUM!</v>
      </c>
      <c r="CK14" s="143" t="e">
        <f t="shared" si="8"/>
        <v>#NUM!</v>
      </c>
      <c r="CL14" s="143" t="e">
        <f t="shared" si="8"/>
        <v>#NUM!</v>
      </c>
      <c r="CM14" s="143" t="e">
        <f t="shared" si="8"/>
        <v>#NUM!</v>
      </c>
      <c r="CN14" s="143" t="e">
        <f t="shared" si="8"/>
        <v>#NUM!</v>
      </c>
      <c r="CO14" s="143" t="e">
        <f t="shared" si="8"/>
        <v>#NUM!</v>
      </c>
      <c r="CP14" s="143" t="e">
        <f t="shared" si="8"/>
        <v>#NUM!</v>
      </c>
      <c r="CQ14" s="143"/>
      <c r="CS14" s="50">
        <f t="shared" si="9"/>
        <v>6</v>
      </c>
      <c r="CT14" s="50" t="e">
        <f t="shared" si="9"/>
        <v>#VALUE!</v>
      </c>
      <c r="CU14" s="50" t="e">
        <f t="shared" si="9"/>
        <v>#NUM!</v>
      </c>
      <c r="CV14" s="50" t="e">
        <f t="shared" si="9"/>
        <v>#NUM!</v>
      </c>
      <c r="CW14" s="50" t="e">
        <f t="shared" si="9"/>
        <v>#NUM!</v>
      </c>
      <c r="CX14" s="50" t="e">
        <f t="shared" si="9"/>
        <v>#NUM!</v>
      </c>
      <c r="CY14" s="50" t="e">
        <f t="shared" si="9"/>
        <v>#NUM!</v>
      </c>
      <c r="CZ14" s="50" t="e">
        <f t="shared" si="9"/>
        <v>#NUM!</v>
      </c>
      <c r="DA14" s="50" t="e">
        <f t="shared" si="9"/>
        <v>#NUM!</v>
      </c>
      <c r="DB14" s="50" t="e">
        <f t="shared" si="9"/>
        <v>#NUM!</v>
      </c>
      <c r="DC14" s="50" t="e">
        <f t="shared" si="9"/>
        <v>#NUM!</v>
      </c>
      <c r="DD14" s="50" t="e">
        <f t="shared" si="9"/>
        <v>#NUM!</v>
      </c>
      <c r="DE14" s="50" t="e">
        <f t="shared" si="9"/>
        <v>#NUM!</v>
      </c>
      <c r="DF14" s="50" t="e">
        <f t="shared" si="9"/>
        <v>#NUM!</v>
      </c>
    </row>
    <row r="15" spans="1:110" s="50" customFormat="1" ht="12.75">
      <c r="A15" s="180">
        <f t="shared" si="10"/>
        <v>6</v>
      </c>
      <c r="B15" s="71">
        <f t="shared" si="2"/>
        <v>57</v>
      </c>
      <c r="C15" s="72">
        <v>2417</v>
      </c>
      <c r="D15" s="73" t="s">
        <v>11</v>
      </c>
      <c r="E15" s="74" t="s">
        <v>12</v>
      </c>
      <c r="F15" s="70">
        <v>7</v>
      </c>
      <c r="G15" s="75">
        <v>30</v>
      </c>
      <c r="H15" s="70">
        <v>3</v>
      </c>
      <c r="I15" s="70">
        <v>6</v>
      </c>
      <c r="J15" s="70">
        <v>2</v>
      </c>
      <c r="K15" s="70">
        <v>7</v>
      </c>
      <c r="L15" s="70">
        <v>30</v>
      </c>
      <c r="M15" s="70">
        <v>8</v>
      </c>
      <c r="N15" s="70">
        <v>6</v>
      </c>
      <c r="O15" s="70">
        <v>9</v>
      </c>
      <c r="P15" s="70">
        <v>30</v>
      </c>
      <c r="Q15" s="70">
        <v>7</v>
      </c>
      <c r="R15" s="70">
        <v>9</v>
      </c>
      <c r="S15" s="70">
        <v>4</v>
      </c>
      <c r="T15" s="70">
        <v>6</v>
      </c>
      <c r="U15" s="70">
        <v>9</v>
      </c>
      <c r="V15" s="70">
        <v>7</v>
      </c>
      <c r="W15" s="70">
        <v>8</v>
      </c>
      <c r="X15" s="70">
        <v>5</v>
      </c>
      <c r="Y15" s="70">
        <v>6</v>
      </c>
      <c r="Z15" s="70">
        <v>4</v>
      </c>
      <c r="AA15" s="70">
        <v>6</v>
      </c>
      <c r="AB15" s="70">
        <v>6</v>
      </c>
      <c r="AC15" s="70">
        <v>3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2">
        <f t="shared" si="3"/>
        <v>218</v>
      </c>
      <c r="AX15" s="178">
        <f t="shared" si="4"/>
        <v>57</v>
      </c>
      <c r="AY15" s="64"/>
      <c r="AZ15" s="179">
        <f t="shared" si="5"/>
        <v>57</v>
      </c>
      <c r="BA15" s="143">
        <f t="shared" si="6"/>
        <v>2</v>
      </c>
      <c r="BB15" s="143">
        <f t="shared" si="6"/>
        <v>3</v>
      </c>
      <c r="BC15" s="143">
        <f t="shared" si="6"/>
        <v>3</v>
      </c>
      <c r="BD15" s="143">
        <f t="shared" si="6"/>
        <v>4</v>
      </c>
      <c r="BE15" s="143">
        <f t="shared" si="6"/>
        <v>4</v>
      </c>
      <c r="BF15" s="143">
        <f t="shared" si="6"/>
        <v>5</v>
      </c>
      <c r="BG15" s="143">
        <f t="shared" si="6"/>
        <v>6</v>
      </c>
      <c r="BH15" s="143">
        <f t="shared" si="6"/>
        <v>6</v>
      </c>
      <c r="BI15" s="143">
        <f t="shared" si="6"/>
        <v>6</v>
      </c>
      <c r="BJ15" s="143">
        <f t="shared" si="6"/>
        <v>6</v>
      </c>
      <c r="BK15" s="143">
        <f t="shared" si="6"/>
        <v>6</v>
      </c>
      <c r="BL15" s="143">
        <f t="shared" si="6"/>
        <v>6</v>
      </c>
      <c r="BM15" s="143">
        <f t="shared" si="6"/>
        <v>7</v>
      </c>
      <c r="BN15" s="143">
        <f t="shared" si="6"/>
        <v>7</v>
      </c>
      <c r="BO15" s="143">
        <f t="shared" si="6"/>
        <v>7</v>
      </c>
      <c r="BP15" s="143">
        <f t="shared" si="6"/>
        <v>7</v>
      </c>
      <c r="BQ15" s="143">
        <f t="shared" si="7"/>
        <v>8</v>
      </c>
      <c r="BR15" s="143">
        <f t="shared" si="7"/>
        <v>8</v>
      </c>
      <c r="BS15" s="143">
        <f t="shared" si="7"/>
        <v>9</v>
      </c>
      <c r="BT15" s="143">
        <f t="shared" si="7"/>
        <v>9</v>
      </c>
      <c r="BU15" s="143">
        <f t="shared" si="7"/>
        <v>9</v>
      </c>
      <c r="BV15" s="143">
        <f t="shared" si="7"/>
        <v>30</v>
      </c>
      <c r="BW15" s="143">
        <f t="shared" si="7"/>
        <v>30</v>
      </c>
      <c r="BX15" s="143">
        <f t="shared" si="7"/>
        <v>30</v>
      </c>
      <c r="BY15" s="143" t="e">
        <f t="shared" si="7"/>
        <v>#NUM!</v>
      </c>
      <c r="BZ15" s="143" t="e">
        <f t="shared" si="7"/>
        <v>#NUM!</v>
      </c>
      <c r="CA15" s="143" t="e">
        <f t="shared" si="7"/>
        <v>#NUM!</v>
      </c>
      <c r="CB15" s="143" t="e">
        <f t="shared" si="7"/>
        <v>#NUM!</v>
      </c>
      <c r="CC15" s="143" t="e">
        <f t="shared" si="7"/>
        <v>#NUM!</v>
      </c>
      <c r="CD15" s="143" t="e">
        <f t="shared" si="7"/>
        <v>#NUM!</v>
      </c>
      <c r="CE15" s="143" t="e">
        <f t="shared" si="7"/>
        <v>#NUM!</v>
      </c>
      <c r="CF15" s="143" t="e">
        <f t="shared" si="7"/>
        <v>#NUM!</v>
      </c>
      <c r="CG15" s="143" t="e">
        <f t="shared" si="8"/>
        <v>#NUM!</v>
      </c>
      <c r="CH15" s="143" t="e">
        <f t="shared" si="8"/>
        <v>#NUM!</v>
      </c>
      <c r="CI15" s="143" t="e">
        <f t="shared" si="8"/>
        <v>#NUM!</v>
      </c>
      <c r="CJ15" s="143" t="e">
        <f t="shared" si="8"/>
        <v>#NUM!</v>
      </c>
      <c r="CK15" s="143" t="e">
        <f t="shared" si="8"/>
        <v>#NUM!</v>
      </c>
      <c r="CL15" s="143" t="e">
        <f t="shared" si="8"/>
        <v>#NUM!</v>
      </c>
      <c r="CM15" s="143" t="e">
        <f t="shared" si="8"/>
        <v>#NUM!</v>
      </c>
      <c r="CN15" s="143" t="e">
        <f t="shared" si="8"/>
        <v>#NUM!</v>
      </c>
      <c r="CO15" s="143" t="e">
        <f t="shared" si="8"/>
        <v>#NUM!</v>
      </c>
      <c r="CP15" s="143" t="e">
        <f t="shared" si="8"/>
        <v>#NUM!</v>
      </c>
      <c r="CQ15" s="143"/>
      <c r="CS15" s="50">
        <f t="shared" si="9"/>
        <v>6</v>
      </c>
      <c r="CT15" s="50" t="e">
        <f t="shared" si="9"/>
        <v>#VALUE!</v>
      </c>
      <c r="CU15" s="50" t="e">
        <f t="shared" si="9"/>
        <v>#NUM!</v>
      </c>
      <c r="CV15" s="50" t="e">
        <f t="shared" si="9"/>
        <v>#NUM!</v>
      </c>
      <c r="CW15" s="50" t="e">
        <f t="shared" si="9"/>
        <v>#NUM!</v>
      </c>
      <c r="CX15" s="50" t="e">
        <f t="shared" si="9"/>
        <v>#NUM!</v>
      </c>
      <c r="CY15" s="50" t="e">
        <f t="shared" si="9"/>
        <v>#NUM!</v>
      </c>
      <c r="CZ15" s="50" t="e">
        <f t="shared" si="9"/>
        <v>#NUM!</v>
      </c>
      <c r="DA15" s="50" t="e">
        <f t="shared" si="9"/>
        <v>#NUM!</v>
      </c>
      <c r="DB15" s="50" t="e">
        <f t="shared" si="9"/>
        <v>#NUM!</v>
      </c>
      <c r="DC15" s="50" t="e">
        <f t="shared" si="9"/>
        <v>#NUM!</v>
      </c>
      <c r="DD15" s="50" t="e">
        <f t="shared" si="9"/>
        <v>#NUM!</v>
      </c>
      <c r="DE15" s="50" t="e">
        <f t="shared" si="9"/>
        <v>#NUM!</v>
      </c>
      <c r="DF15" s="50" t="e">
        <f t="shared" si="9"/>
        <v>#NUM!</v>
      </c>
    </row>
    <row r="16" spans="1:110" s="50" customFormat="1" ht="12.75">
      <c r="A16" s="180">
        <f t="shared" si="10"/>
        <v>7</v>
      </c>
      <c r="B16" s="71">
        <f t="shared" si="2"/>
        <v>63</v>
      </c>
      <c r="C16" s="72">
        <v>3060</v>
      </c>
      <c r="D16" s="73" t="s">
        <v>5</v>
      </c>
      <c r="E16" s="74" t="s">
        <v>6</v>
      </c>
      <c r="F16" s="70">
        <v>30</v>
      </c>
      <c r="G16" s="75">
        <v>9</v>
      </c>
      <c r="H16" s="70">
        <v>2</v>
      </c>
      <c r="I16" s="70">
        <v>3</v>
      </c>
      <c r="J16" s="70">
        <v>30</v>
      </c>
      <c r="K16" s="70">
        <v>30</v>
      </c>
      <c r="L16" s="70">
        <v>30</v>
      </c>
      <c r="M16" s="70">
        <v>6</v>
      </c>
      <c r="N16" s="70">
        <v>30</v>
      </c>
      <c r="O16" s="70">
        <v>6</v>
      </c>
      <c r="P16" s="70">
        <v>4</v>
      </c>
      <c r="Q16" s="70">
        <v>30</v>
      </c>
      <c r="R16" s="70">
        <v>30</v>
      </c>
      <c r="S16" s="70">
        <v>5</v>
      </c>
      <c r="T16" s="70">
        <v>5</v>
      </c>
      <c r="U16" s="70">
        <v>10</v>
      </c>
      <c r="V16" s="70">
        <v>6</v>
      </c>
      <c r="W16" s="70">
        <v>30</v>
      </c>
      <c r="X16" s="70">
        <v>30</v>
      </c>
      <c r="Y16" s="70">
        <v>8</v>
      </c>
      <c r="Z16" s="70">
        <v>30</v>
      </c>
      <c r="AA16" s="70">
        <v>8</v>
      </c>
      <c r="AB16" s="70">
        <v>30</v>
      </c>
      <c r="AC16" s="207">
        <v>1</v>
      </c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2">
        <f t="shared" si="3"/>
        <v>403</v>
      </c>
      <c r="AX16" s="178">
        <f t="shared" si="4"/>
        <v>63</v>
      </c>
      <c r="AY16" s="64"/>
      <c r="AZ16" s="179">
        <f t="shared" si="5"/>
        <v>63</v>
      </c>
      <c r="BA16" s="143">
        <f t="shared" si="6"/>
        <v>1</v>
      </c>
      <c r="BB16" s="143">
        <f t="shared" si="6"/>
        <v>2</v>
      </c>
      <c r="BC16" s="143">
        <f t="shared" si="6"/>
        <v>3</v>
      </c>
      <c r="BD16" s="143">
        <f t="shared" si="6"/>
        <v>4</v>
      </c>
      <c r="BE16" s="143">
        <f t="shared" si="6"/>
        <v>5</v>
      </c>
      <c r="BF16" s="143">
        <f t="shared" si="6"/>
        <v>5</v>
      </c>
      <c r="BG16" s="143">
        <f t="shared" si="6"/>
        <v>6</v>
      </c>
      <c r="BH16" s="143">
        <f t="shared" si="6"/>
        <v>6</v>
      </c>
      <c r="BI16" s="143">
        <f t="shared" si="6"/>
        <v>6</v>
      </c>
      <c r="BJ16" s="143">
        <f t="shared" si="6"/>
        <v>8</v>
      </c>
      <c r="BK16" s="143">
        <f t="shared" si="6"/>
        <v>8</v>
      </c>
      <c r="BL16" s="143">
        <f t="shared" si="6"/>
        <v>9</v>
      </c>
      <c r="BM16" s="143">
        <f t="shared" si="6"/>
        <v>10</v>
      </c>
      <c r="BN16" s="143">
        <f t="shared" si="6"/>
        <v>30</v>
      </c>
      <c r="BO16" s="143">
        <f t="shared" si="6"/>
        <v>30</v>
      </c>
      <c r="BP16" s="143">
        <f t="shared" si="6"/>
        <v>30</v>
      </c>
      <c r="BQ16" s="143">
        <f t="shared" si="7"/>
        <v>30</v>
      </c>
      <c r="BR16" s="143">
        <f t="shared" si="7"/>
        <v>30</v>
      </c>
      <c r="BS16" s="143">
        <f t="shared" si="7"/>
        <v>30</v>
      </c>
      <c r="BT16" s="143">
        <f t="shared" si="7"/>
        <v>30</v>
      </c>
      <c r="BU16" s="143">
        <f t="shared" si="7"/>
        <v>30</v>
      </c>
      <c r="BV16" s="143">
        <f t="shared" si="7"/>
        <v>30</v>
      </c>
      <c r="BW16" s="143">
        <f t="shared" si="7"/>
        <v>30</v>
      </c>
      <c r="BX16" s="143">
        <f t="shared" si="7"/>
        <v>30</v>
      </c>
      <c r="BY16" s="143" t="e">
        <f t="shared" si="7"/>
        <v>#NUM!</v>
      </c>
      <c r="BZ16" s="143" t="e">
        <f t="shared" si="7"/>
        <v>#NUM!</v>
      </c>
      <c r="CA16" s="143" t="e">
        <f t="shared" si="7"/>
        <v>#NUM!</v>
      </c>
      <c r="CB16" s="143" t="e">
        <f t="shared" si="7"/>
        <v>#NUM!</v>
      </c>
      <c r="CC16" s="143" t="e">
        <f t="shared" si="7"/>
        <v>#NUM!</v>
      </c>
      <c r="CD16" s="143" t="e">
        <f t="shared" si="7"/>
        <v>#NUM!</v>
      </c>
      <c r="CE16" s="143" t="e">
        <f t="shared" si="7"/>
        <v>#NUM!</v>
      </c>
      <c r="CF16" s="143" t="e">
        <f t="shared" si="7"/>
        <v>#NUM!</v>
      </c>
      <c r="CG16" s="143" t="e">
        <f t="shared" si="8"/>
        <v>#NUM!</v>
      </c>
      <c r="CH16" s="143" t="e">
        <f t="shared" si="8"/>
        <v>#NUM!</v>
      </c>
      <c r="CI16" s="143" t="e">
        <f t="shared" si="8"/>
        <v>#NUM!</v>
      </c>
      <c r="CJ16" s="143" t="e">
        <f t="shared" si="8"/>
        <v>#NUM!</v>
      </c>
      <c r="CK16" s="143" t="e">
        <f t="shared" si="8"/>
        <v>#NUM!</v>
      </c>
      <c r="CL16" s="143" t="e">
        <f t="shared" si="8"/>
        <v>#NUM!</v>
      </c>
      <c r="CM16" s="143" t="e">
        <f t="shared" si="8"/>
        <v>#NUM!</v>
      </c>
      <c r="CN16" s="143" t="e">
        <f t="shared" si="8"/>
        <v>#NUM!</v>
      </c>
      <c r="CO16" s="143" t="e">
        <f t="shared" si="8"/>
        <v>#NUM!</v>
      </c>
      <c r="CP16" s="143" t="e">
        <f t="shared" si="8"/>
        <v>#NUM!</v>
      </c>
      <c r="CQ16" s="143"/>
      <c r="CS16" s="50">
        <f t="shared" si="9"/>
        <v>9</v>
      </c>
      <c r="CT16" s="50" t="e">
        <f t="shared" si="9"/>
        <v>#VALUE!</v>
      </c>
      <c r="CU16" s="50" t="e">
        <f t="shared" si="9"/>
        <v>#NUM!</v>
      </c>
      <c r="CV16" s="50" t="e">
        <f t="shared" si="9"/>
        <v>#NUM!</v>
      </c>
      <c r="CW16" s="50" t="e">
        <f t="shared" si="9"/>
        <v>#NUM!</v>
      </c>
      <c r="CX16" s="50" t="e">
        <f t="shared" si="9"/>
        <v>#NUM!</v>
      </c>
      <c r="CY16" s="50" t="e">
        <f t="shared" si="9"/>
        <v>#NUM!</v>
      </c>
      <c r="CZ16" s="50" t="e">
        <f t="shared" si="9"/>
        <v>#NUM!</v>
      </c>
      <c r="DA16" s="50" t="e">
        <f t="shared" si="9"/>
        <v>#NUM!</v>
      </c>
      <c r="DB16" s="50" t="e">
        <f t="shared" si="9"/>
        <v>#NUM!</v>
      </c>
      <c r="DC16" s="50" t="e">
        <f t="shared" si="9"/>
        <v>#NUM!</v>
      </c>
      <c r="DD16" s="50" t="e">
        <f t="shared" si="9"/>
        <v>#NUM!</v>
      </c>
      <c r="DE16" s="50" t="e">
        <f t="shared" si="9"/>
        <v>#NUM!</v>
      </c>
      <c r="DF16" s="50" t="e">
        <f t="shared" si="9"/>
        <v>#NUM!</v>
      </c>
    </row>
    <row r="17" spans="1:110" s="50" customFormat="1" ht="12.75">
      <c r="A17" s="180">
        <f t="shared" si="10"/>
        <v>8</v>
      </c>
      <c r="B17" s="71">
        <f t="shared" si="2"/>
        <v>91</v>
      </c>
      <c r="C17" s="72">
        <v>13</v>
      </c>
      <c r="D17" s="73" t="s">
        <v>8</v>
      </c>
      <c r="E17" s="74" t="s">
        <v>9</v>
      </c>
      <c r="F17" s="70">
        <v>2</v>
      </c>
      <c r="G17" s="75">
        <v>12</v>
      </c>
      <c r="H17" s="70">
        <v>30</v>
      </c>
      <c r="I17" s="70">
        <v>30</v>
      </c>
      <c r="J17" s="70">
        <v>30</v>
      </c>
      <c r="K17" s="70">
        <v>30</v>
      </c>
      <c r="L17" s="70">
        <v>30</v>
      </c>
      <c r="M17" s="70">
        <v>3</v>
      </c>
      <c r="N17" s="207">
        <v>1</v>
      </c>
      <c r="O17" s="70">
        <v>30</v>
      </c>
      <c r="P17" s="207">
        <v>1</v>
      </c>
      <c r="Q17" s="207">
        <v>1</v>
      </c>
      <c r="R17" s="207">
        <v>1</v>
      </c>
      <c r="S17" s="70">
        <v>30</v>
      </c>
      <c r="T17" s="70">
        <v>30</v>
      </c>
      <c r="U17" s="207">
        <v>1</v>
      </c>
      <c r="V17" s="70">
        <v>30</v>
      </c>
      <c r="W17" s="70">
        <v>30</v>
      </c>
      <c r="X17" s="70">
        <v>30</v>
      </c>
      <c r="Y17" s="207">
        <v>1</v>
      </c>
      <c r="Z17" s="70">
        <v>8</v>
      </c>
      <c r="AA17" s="70">
        <v>30</v>
      </c>
      <c r="AB17" s="70">
        <v>30</v>
      </c>
      <c r="AC17" s="70">
        <v>30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2">
        <f t="shared" si="3"/>
        <v>451</v>
      </c>
      <c r="AX17" s="178">
        <f t="shared" si="4"/>
        <v>91</v>
      </c>
      <c r="AY17" s="64"/>
      <c r="AZ17" s="179">
        <f t="shared" si="5"/>
        <v>91</v>
      </c>
      <c r="BA17" s="143">
        <f t="shared" si="6"/>
        <v>1</v>
      </c>
      <c r="BB17" s="143">
        <f t="shared" si="6"/>
        <v>1</v>
      </c>
      <c r="BC17" s="143">
        <f t="shared" si="6"/>
        <v>1</v>
      </c>
      <c r="BD17" s="143">
        <f t="shared" si="6"/>
        <v>1</v>
      </c>
      <c r="BE17" s="143">
        <f t="shared" si="6"/>
        <v>1</v>
      </c>
      <c r="BF17" s="143">
        <f t="shared" si="6"/>
        <v>1</v>
      </c>
      <c r="BG17" s="143">
        <f t="shared" si="6"/>
        <v>2</v>
      </c>
      <c r="BH17" s="143">
        <f t="shared" si="6"/>
        <v>3</v>
      </c>
      <c r="BI17" s="143">
        <f t="shared" si="6"/>
        <v>8</v>
      </c>
      <c r="BJ17" s="143">
        <f t="shared" si="6"/>
        <v>12</v>
      </c>
      <c r="BK17" s="143">
        <f t="shared" si="6"/>
        <v>30</v>
      </c>
      <c r="BL17" s="143">
        <f t="shared" si="6"/>
        <v>30</v>
      </c>
      <c r="BM17" s="143">
        <f t="shared" si="6"/>
        <v>30</v>
      </c>
      <c r="BN17" s="143">
        <f t="shared" si="6"/>
        <v>30</v>
      </c>
      <c r="BO17" s="143">
        <f t="shared" si="6"/>
        <v>30</v>
      </c>
      <c r="BP17" s="143">
        <f t="shared" si="6"/>
        <v>30</v>
      </c>
      <c r="BQ17" s="143">
        <f t="shared" si="7"/>
        <v>30</v>
      </c>
      <c r="BR17" s="143">
        <f t="shared" si="7"/>
        <v>30</v>
      </c>
      <c r="BS17" s="143">
        <f t="shared" si="7"/>
        <v>30</v>
      </c>
      <c r="BT17" s="143">
        <f t="shared" si="7"/>
        <v>30</v>
      </c>
      <c r="BU17" s="143">
        <f t="shared" si="7"/>
        <v>30</v>
      </c>
      <c r="BV17" s="143">
        <f t="shared" si="7"/>
        <v>30</v>
      </c>
      <c r="BW17" s="143">
        <f t="shared" si="7"/>
        <v>30</v>
      </c>
      <c r="BX17" s="143">
        <f t="shared" si="7"/>
        <v>30</v>
      </c>
      <c r="BY17" s="143" t="e">
        <f t="shared" si="7"/>
        <v>#NUM!</v>
      </c>
      <c r="BZ17" s="143" t="e">
        <f t="shared" si="7"/>
        <v>#NUM!</v>
      </c>
      <c r="CA17" s="143" t="e">
        <f t="shared" si="7"/>
        <v>#NUM!</v>
      </c>
      <c r="CB17" s="143" t="e">
        <f t="shared" si="7"/>
        <v>#NUM!</v>
      </c>
      <c r="CC17" s="143" t="e">
        <f t="shared" si="7"/>
        <v>#NUM!</v>
      </c>
      <c r="CD17" s="143" t="e">
        <f t="shared" si="7"/>
        <v>#NUM!</v>
      </c>
      <c r="CE17" s="143" t="e">
        <f t="shared" si="7"/>
        <v>#NUM!</v>
      </c>
      <c r="CF17" s="143" t="e">
        <f t="shared" si="7"/>
        <v>#NUM!</v>
      </c>
      <c r="CG17" s="143" t="e">
        <f t="shared" si="8"/>
        <v>#NUM!</v>
      </c>
      <c r="CH17" s="143" t="e">
        <f t="shared" si="8"/>
        <v>#NUM!</v>
      </c>
      <c r="CI17" s="143" t="e">
        <f t="shared" si="8"/>
        <v>#NUM!</v>
      </c>
      <c r="CJ17" s="143" t="e">
        <f t="shared" si="8"/>
        <v>#NUM!</v>
      </c>
      <c r="CK17" s="143" t="e">
        <f t="shared" si="8"/>
        <v>#NUM!</v>
      </c>
      <c r="CL17" s="143" t="e">
        <f t="shared" si="8"/>
        <v>#NUM!</v>
      </c>
      <c r="CM17" s="143" t="e">
        <f t="shared" si="8"/>
        <v>#NUM!</v>
      </c>
      <c r="CN17" s="143" t="e">
        <f t="shared" si="8"/>
        <v>#NUM!</v>
      </c>
      <c r="CO17" s="143" t="e">
        <f t="shared" si="8"/>
        <v>#NUM!</v>
      </c>
      <c r="CP17" s="143" t="e">
        <f t="shared" si="8"/>
        <v>#NUM!</v>
      </c>
      <c r="CQ17" s="143"/>
      <c r="CS17" s="50">
        <f t="shared" si="9"/>
        <v>30</v>
      </c>
      <c r="CT17" s="50" t="e">
        <f t="shared" si="9"/>
        <v>#VALUE!</v>
      </c>
      <c r="CU17" s="50" t="e">
        <f t="shared" si="9"/>
        <v>#NUM!</v>
      </c>
      <c r="CV17" s="50" t="e">
        <f t="shared" si="9"/>
        <v>#NUM!</v>
      </c>
      <c r="CW17" s="50" t="e">
        <f t="shared" si="9"/>
        <v>#NUM!</v>
      </c>
      <c r="CX17" s="50" t="e">
        <f t="shared" si="9"/>
        <v>#NUM!</v>
      </c>
      <c r="CY17" s="50" t="e">
        <f t="shared" si="9"/>
        <v>#NUM!</v>
      </c>
      <c r="CZ17" s="50" t="e">
        <f t="shared" si="9"/>
        <v>#NUM!</v>
      </c>
      <c r="DA17" s="50" t="e">
        <f t="shared" si="9"/>
        <v>#NUM!</v>
      </c>
      <c r="DB17" s="50" t="e">
        <f t="shared" si="9"/>
        <v>#NUM!</v>
      </c>
      <c r="DC17" s="50" t="e">
        <f t="shared" si="9"/>
        <v>#NUM!</v>
      </c>
      <c r="DD17" s="50" t="e">
        <f t="shared" si="9"/>
        <v>#NUM!</v>
      </c>
      <c r="DE17" s="50" t="e">
        <f t="shared" si="9"/>
        <v>#NUM!</v>
      </c>
      <c r="DF17" s="50" t="e">
        <f t="shared" si="9"/>
        <v>#NUM!</v>
      </c>
    </row>
    <row r="18" spans="1:110" s="50" customFormat="1" ht="12.75">
      <c r="A18" s="180">
        <f t="shared" si="10"/>
        <v>9</v>
      </c>
      <c r="B18" s="71">
        <f t="shared" si="2"/>
        <v>99</v>
      </c>
      <c r="C18" s="72">
        <v>2899</v>
      </c>
      <c r="D18" s="73" t="s">
        <v>148</v>
      </c>
      <c r="E18" s="74" t="s">
        <v>52</v>
      </c>
      <c r="F18" s="70">
        <v>8</v>
      </c>
      <c r="G18" s="75">
        <v>30</v>
      </c>
      <c r="H18" s="70">
        <v>30</v>
      </c>
      <c r="I18" s="70">
        <v>30</v>
      </c>
      <c r="J18" s="70">
        <v>30</v>
      </c>
      <c r="K18" s="70">
        <v>6</v>
      </c>
      <c r="L18" s="70">
        <v>30</v>
      </c>
      <c r="M18" s="70">
        <v>10</v>
      </c>
      <c r="N18" s="70">
        <v>9</v>
      </c>
      <c r="O18" s="70">
        <v>30</v>
      </c>
      <c r="P18" s="70">
        <v>30</v>
      </c>
      <c r="Q18" s="70">
        <v>30</v>
      </c>
      <c r="R18" s="70">
        <v>12</v>
      </c>
      <c r="S18" s="70">
        <v>7</v>
      </c>
      <c r="T18" s="70">
        <v>10</v>
      </c>
      <c r="U18" s="70">
        <v>8</v>
      </c>
      <c r="V18" s="70">
        <v>8</v>
      </c>
      <c r="W18" s="70">
        <v>30</v>
      </c>
      <c r="X18" s="70">
        <v>30</v>
      </c>
      <c r="Y18" s="70">
        <v>9</v>
      </c>
      <c r="Z18" s="70">
        <v>30</v>
      </c>
      <c r="AA18" s="70">
        <v>5</v>
      </c>
      <c r="AB18" s="70">
        <v>7</v>
      </c>
      <c r="AC18" s="70">
        <v>30</v>
      </c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2">
        <f t="shared" si="3"/>
        <v>459</v>
      </c>
      <c r="AX18" s="178">
        <f t="shared" si="4"/>
        <v>99</v>
      </c>
      <c r="AY18" s="64"/>
      <c r="AZ18" s="179">
        <f t="shared" si="5"/>
        <v>99</v>
      </c>
      <c r="BA18" s="143">
        <f t="shared" si="6"/>
        <v>5</v>
      </c>
      <c r="BB18" s="143">
        <f t="shared" si="6"/>
        <v>6</v>
      </c>
      <c r="BC18" s="143">
        <f t="shared" si="6"/>
        <v>7</v>
      </c>
      <c r="BD18" s="143">
        <f t="shared" si="6"/>
        <v>7</v>
      </c>
      <c r="BE18" s="143">
        <f t="shared" si="6"/>
        <v>8</v>
      </c>
      <c r="BF18" s="143">
        <f t="shared" si="6"/>
        <v>8</v>
      </c>
      <c r="BG18" s="143">
        <f t="shared" si="6"/>
        <v>8</v>
      </c>
      <c r="BH18" s="143">
        <f t="shared" si="6"/>
        <v>9</v>
      </c>
      <c r="BI18" s="143">
        <f t="shared" si="6"/>
        <v>9</v>
      </c>
      <c r="BJ18" s="143">
        <f t="shared" si="6"/>
        <v>10</v>
      </c>
      <c r="BK18" s="143">
        <f t="shared" si="6"/>
        <v>10</v>
      </c>
      <c r="BL18" s="143">
        <f t="shared" si="6"/>
        <v>12</v>
      </c>
      <c r="BM18" s="143">
        <f t="shared" si="6"/>
        <v>30</v>
      </c>
      <c r="BN18" s="143">
        <f t="shared" si="6"/>
        <v>30</v>
      </c>
      <c r="BO18" s="143">
        <f t="shared" si="6"/>
        <v>30</v>
      </c>
      <c r="BP18" s="143">
        <f t="shared" si="6"/>
        <v>30</v>
      </c>
      <c r="BQ18" s="143">
        <f t="shared" si="7"/>
        <v>30</v>
      </c>
      <c r="BR18" s="143">
        <f t="shared" si="7"/>
        <v>30</v>
      </c>
      <c r="BS18" s="143">
        <f t="shared" si="7"/>
        <v>30</v>
      </c>
      <c r="BT18" s="143">
        <f t="shared" si="7"/>
        <v>30</v>
      </c>
      <c r="BU18" s="143">
        <f t="shared" si="7"/>
        <v>30</v>
      </c>
      <c r="BV18" s="143">
        <f t="shared" si="7"/>
        <v>30</v>
      </c>
      <c r="BW18" s="143">
        <f t="shared" si="7"/>
        <v>30</v>
      </c>
      <c r="BX18" s="143">
        <f t="shared" si="7"/>
        <v>30</v>
      </c>
      <c r="BY18" s="143" t="e">
        <f t="shared" si="7"/>
        <v>#NUM!</v>
      </c>
      <c r="BZ18" s="143" t="e">
        <f t="shared" si="7"/>
        <v>#NUM!</v>
      </c>
      <c r="CA18" s="143" t="e">
        <f t="shared" si="7"/>
        <v>#NUM!</v>
      </c>
      <c r="CB18" s="143" t="e">
        <f t="shared" si="7"/>
        <v>#NUM!</v>
      </c>
      <c r="CC18" s="143" t="e">
        <f t="shared" si="7"/>
        <v>#NUM!</v>
      </c>
      <c r="CD18" s="143" t="e">
        <f t="shared" si="7"/>
        <v>#NUM!</v>
      </c>
      <c r="CE18" s="143" t="e">
        <f t="shared" si="7"/>
        <v>#NUM!</v>
      </c>
      <c r="CF18" s="143" t="e">
        <f t="shared" si="7"/>
        <v>#NUM!</v>
      </c>
      <c r="CG18" s="143" t="e">
        <f t="shared" si="8"/>
        <v>#NUM!</v>
      </c>
      <c r="CH18" s="143" t="e">
        <f t="shared" si="8"/>
        <v>#NUM!</v>
      </c>
      <c r="CI18" s="143" t="e">
        <f t="shared" si="8"/>
        <v>#NUM!</v>
      </c>
      <c r="CJ18" s="143" t="e">
        <f t="shared" si="8"/>
        <v>#NUM!</v>
      </c>
      <c r="CK18" s="143" t="e">
        <f t="shared" si="8"/>
        <v>#NUM!</v>
      </c>
      <c r="CL18" s="143" t="e">
        <f t="shared" si="8"/>
        <v>#NUM!</v>
      </c>
      <c r="CM18" s="143" t="e">
        <f t="shared" si="8"/>
        <v>#NUM!</v>
      </c>
      <c r="CN18" s="143" t="e">
        <f t="shared" si="8"/>
        <v>#NUM!</v>
      </c>
      <c r="CO18" s="143" t="e">
        <f t="shared" si="8"/>
        <v>#NUM!</v>
      </c>
      <c r="CP18" s="143" t="e">
        <f t="shared" si="8"/>
        <v>#NUM!</v>
      </c>
      <c r="CQ18" s="143"/>
      <c r="CS18" s="50">
        <f t="shared" si="9"/>
        <v>12</v>
      </c>
      <c r="CT18" s="50" t="e">
        <f t="shared" si="9"/>
        <v>#VALUE!</v>
      </c>
      <c r="CU18" s="50" t="e">
        <f t="shared" si="9"/>
        <v>#NUM!</v>
      </c>
      <c r="CV18" s="50" t="e">
        <f t="shared" si="9"/>
        <v>#NUM!</v>
      </c>
      <c r="CW18" s="50" t="e">
        <f t="shared" si="9"/>
        <v>#NUM!</v>
      </c>
      <c r="CX18" s="50" t="e">
        <f t="shared" si="9"/>
        <v>#NUM!</v>
      </c>
      <c r="CY18" s="50" t="e">
        <f t="shared" si="9"/>
        <v>#NUM!</v>
      </c>
      <c r="CZ18" s="50" t="e">
        <f t="shared" si="9"/>
        <v>#NUM!</v>
      </c>
      <c r="DA18" s="50" t="e">
        <f t="shared" si="9"/>
        <v>#NUM!</v>
      </c>
      <c r="DB18" s="50" t="e">
        <f t="shared" si="9"/>
        <v>#NUM!</v>
      </c>
      <c r="DC18" s="50" t="e">
        <f t="shared" si="9"/>
        <v>#NUM!</v>
      </c>
      <c r="DD18" s="50" t="e">
        <f t="shared" si="9"/>
        <v>#NUM!</v>
      </c>
      <c r="DE18" s="50" t="e">
        <f t="shared" si="9"/>
        <v>#NUM!</v>
      </c>
      <c r="DF18" s="50" t="e">
        <f t="shared" si="9"/>
        <v>#NUM!</v>
      </c>
    </row>
    <row r="19" spans="1:110" s="50" customFormat="1" ht="12.75">
      <c r="A19" s="180">
        <f t="shared" si="10"/>
        <v>10</v>
      </c>
      <c r="B19" s="71">
        <f t="shared" si="2"/>
        <v>100</v>
      </c>
      <c r="C19" s="72">
        <v>1010</v>
      </c>
      <c r="D19" s="73" t="s">
        <v>167</v>
      </c>
      <c r="E19" s="74" t="s">
        <v>14</v>
      </c>
      <c r="F19" s="70">
        <v>9</v>
      </c>
      <c r="G19" s="75">
        <v>10</v>
      </c>
      <c r="H19" s="70">
        <v>7</v>
      </c>
      <c r="I19" s="70">
        <v>30</v>
      </c>
      <c r="J19" s="70">
        <v>30</v>
      </c>
      <c r="K19" s="70">
        <v>10</v>
      </c>
      <c r="L19" s="70">
        <v>30</v>
      </c>
      <c r="M19" s="70">
        <v>11</v>
      </c>
      <c r="N19" s="70">
        <v>9</v>
      </c>
      <c r="O19" s="70">
        <v>30</v>
      </c>
      <c r="P19" s="70">
        <v>7</v>
      </c>
      <c r="Q19" s="70">
        <v>30</v>
      </c>
      <c r="R19" s="70">
        <v>10</v>
      </c>
      <c r="S19" s="70">
        <v>30</v>
      </c>
      <c r="T19" s="70">
        <v>8</v>
      </c>
      <c r="U19" s="70">
        <v>13</v>
      </c>
      <c r="V19" s="70">
        <v>30</v>
      </c>
      <c r="W19" s="70">
        <v>30</v>
      </c>
      <c r="X19" s="70">
        <v>30</v>
      </c>
      <c r="Y19" s="70">
        <v>12</v>
      </c>
      <c r="Z19" s="70">
        <v>7</v>
      </c>
      <c r="AA19" s="70">
        <v>7</v>
      </c>
      <c r="AB19" s="70">
        <v>5</v>
      </c>
      <c r="AC19" s="70">
        <v>30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2">
        <f t="shared" si="3"/>
        <v>425</v>
      </c>
      <c r="AX19" s="178">
        <f t="shared" si="4"/>
        <v>100</v>
      </c>
      <c r="AY19" s="64"/>
      <c r="AZ19" s="179">
        <f t="shared" si="5"/>
        <v>100</v>
      </c>
      <c r="BA19" s="143">
        <f t="shared" si="6"/>
        <v>5</v>
      </c>
      <c r="BB19" s="143">
        <f t="shared" si="6"/>
        <v>7</v>
      </c>
      <c r="BC19" s="143">
        <f t="shared" si="6"/>
        <v>7</v>
      </c>
      <c r="BD19" s="143">
        <f t="shared" si="6"/>
        <v>7</v>
      </c>
      <c r="BE19" s="143">
        <f t="shared" si="6"/>
        <v>7</v>
      </c>
      <c r="BF19" s="143">
        <f t="shared" si="6"/>
        <v>8</v>
      </c>
      <c r="BG19" s="143">
        <f t="shared" si="6"/>
        <v>9</v>
      </c>
      <c r="BH19" s="143">
        <f t="shared" si="6"/>
        <v>9</v>
      </c>
      <c r="BI19" s="143">
        <f t="shared" si="6"/>
        <v>10</v>
      </c>
      <c r="BJ19" s="143">
        <f t="shared" si="6"/>
        <v>10</v>
      </c>
      <c r="BK19" s="143">
        <f t="shared" si="6"/>
        <v>10</v>
      </c>
      <c r="BL19" s="143">
        <f t="shared" si="6"/>
        <v>11</v>
      </c>
      <c r="BM19" s="143">
        <f t="shared" si="6"/>
        <v>12</v>
      </c>
      <c r="BN19" s="143">
        <f t="shared" si="6"/>
        <v>13</v>
      </c>
      <c r="BO19" s="143">
        <f t="shared" si="6"/>
        <v>30</v>
      </c>
      <c r="BP19" s="143">
        <f t="shared" si="6"/>
        <v>30</v>
      </c>
      <c r="BQ19" s="143">
        <f t="shared" si="7"/>
        <v>30</v>
      </c>
      <c r="BR19" s="143">
        <f t="shared" si="7"/>
        <v>30</v>
      </c>
      <c r="BS19" s="143">
        <f t="shared" si="7"/>
        <v>30</v>
      </c>
      <c r="BT19" s="143">
        <f t="shared" si="7"/>
        <v>30</v>
      </c>
      <c r="BU19" s="143">
        <f t="shared" si="7"/>
        <v>30</v>
      </c>
      <c r="BV19" s="143">
        <f t="shared" si="7"/>
        <v>30</v>
      </c>
      <c r="BW19" s="143">
        <f t="shared" si="7"/>
        <v>30</v>
      </c>
      <c r="BX19" s="143">
        <f t="shared" si="7"/>
        <v>30</v>
      </c>
      <c r="BY19" s="143" t="e">
        <f t="shared" si="7"/>
        <v>#NUM!</v>
      </c>
      <c r="BZ19" s="143" t="e">
        <f t="shared" si="7"/>
        <v>#NUM!</v>
      </c>
      <c r="CA19" s="143" t="e">
        <f t="shared" si="7"/>
        <v>#NUM!</v>
      </c>
      <c r="CB19" s="143" t="e">
        <f t="shared" si="7"/>
        <v>#NUM!</v>
      </c>
      <c r="CC19" s="143" t="e">
        <f t="shared" si="7"/>
        <v>#NUM!</v>
      </c>
      <c r="CD19" s="143" t="e">
        <f t="shared" si="7"/>
        <v>#NUM!</v>
      </c>
      <c r="CE19" s="143" t="e">
        <f t="shared" si="7"/>
        <v>#NUM!</v>
      </c>
      <c r="CF19" s="143" t="e">
        <f t="shared" si="7"/>
        <v>#NUM!</v>
      </c>
      <c r="CG19" s="143" t="e">
        <f t="shared" si="8"/>
        <v>#NUM!</v>
      </c>
      <c r="CH19" s="143" t="e">
        <f t="shared" si="8"/>
        <v>#NUM!</v>
      </c>
      <c r="CI19" s="143" t="e">
        <f t="shared" si="8"/>
        <v>#NUM!</v>
      </c>
      <c r="CJ19" s="143" t="e">
        <f t="shared" si="8"/>
        <v>#NUM!</v>
      </c>
      <c r="CK19" s="143" t="e">
        <f t="shared" si="8"/>
        <v>#NUM!</v>
      </c>
      <c r="CL19" s="143" t="e">
        <f t="shared" si="8"/>
        <v>#NUM!</v>
      </c>
      <c r="CM19" s="143" t="e">
        <f t="shared" si="8"/>
        <v>#NUM!</v>
      </c>
      <c r="CN19" s="143" t="e">
        <f t="shared" si="8"/>
        <v>#NUM!</v>
      </c>
      <c r="CO19" s="143" t="e">
        <f t="shared" si="8"/>
        <v>#NUM!</v>
      </c>
      <c r="CP19" s="143" t="e">
        <f t="shared" si="8"/>
        <v>#NUM!</v>
      </c>
      <c r="CQ19" s="143"/>
      <c r="CS19" s="50">
        <f t="shared" si="9"/>
        <v>11</v>
      </c>
      <c r="CT19" s="50" t="e">
        <f t="shared" si="9"/>
        <v>#VALUE!</v>
      </c>
      <c r="CU19" s="50" t="e">
        <f t="shared" si="9"/>
        <v>#NUM!</v>
      </c>
      <c r="CV19" s="50" t="e">
        <f t="shared" si="9"/>
        <v>#NUM!</v>
      </c>
      <c r="CW19" s="50" t="e">
        <f t="shared" si="9"/>
        <v>#NUM!</v>
      </c>
      <c r="CX19" s="50" t="e">
        <f t="shared" si="9"/>
        <v>#NUM!</v>
      </c>
      <c r="CY19" s="50" t="e">
        <f t="shared" si="9"/>
        <v>#NUM!</v>
      </c>
      <c r="CZ19" s="50" t="e">
        <f t="shared" si="9"/>
        <v>#NUM!</v>
      </c>
      <c r="DA19" s="50" t="e">
        <f t="shared" si="9"/>
        <v>#NUM!</v>
      </c>
      <c r="DB19" s="50" t="e">
        <f t="shared" si="9"/>
        <v>#NUM!</v>
      </c>
      <c r="DC19" s="50" t="e">
        <f t="shared" si="9"/>
        <v>#NUM!</v>
      </c>
      <c r="DD19" s="50" t="e">
        <f t="shared" si="9"/>
        <v>#NUM!</v>
      </c>
      <c r="DE19" s="50" t="e">
        <f t="shared" si="9"/>
        <v>#NUM!</v>
      </c>
      <c r="DF19" s="50" t="e">
        <f t="shared" si="9"/>
        <v>#NUM!</v>
      </c>
    </row>
    <row r="20" spans="1:110" s="50" customFormat="1" ht="12.75">
      <c r="A20" s="180">
        <f t="shared" si="10"/>
        <v>11</v>
      </c>
      <c r="B20" s="71">
        <f t="shared" si="2"/>
        <v>102</v>
      </c>
      <c r="C20" s="72">
        <v>15</v>
      </c>
      <c r="D20" s="73" t="s">
        <v>1</v>
      </c>
      <c r="E20" s="74" t="s">
        <v>2</v>
      </c>
      <c r="F20" s="70">
        <v>30</v>
      </c>
      <c r="G20" s="75">
        <v>8</v>
      </c>
      <c r="H20" s="70">
        <v>30</v>
      </c>
      <c r="I20" s="70">
        <v>30</v>
      </c>
      <c r="J20" s="70">
        <v>4</v>
      </c>
      <c r="K20" s="70">
        <v>2</v>
      </c>
      <c r="L20" s="70">
        <v>30</v>
      </c>
      <c r="M20" s="70">
        <v>30</v>
      </c>
      <c r="N20" s="70">
        <v>30</v>
      </c>
      <c r="O20" s="70">
        <v>30</v>
      </c>
      <c r="P20" s="70">
        <v>9</v>
      </c>
      <c r="Q20" s="70">
        <v>8</v>
      </c>
      <c r="R20" s="70">
        <v>6</v>
      </c>
      <c r="S20" s="70">
        <v>30</v>
      </c>
      <c r="T20" s="70">
        <v>30</v>
      </c>
      <c r="U20" s="70">
        <v>30</v>
      </c>
      <c r="V20" s="70">
        <v>11</v>
      </c>
      <c r="W20" s="70">
        <v>30</v>
      </c>
      <c r="X20" s="70">
        <v>30</v>
      </c>
      <c r="Y20" s="70">
        <v>7</v>
      </c>
      <c r="Z20" s="70">
        <v>9</v>
      </c>
      <c r="AA20" s="70">
        <v>4</v>
      </c>
      <c r="AB20" s="70">
        <v>4</v>
      </c>
      <c r="AC20" s="70">
        <v>30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2">
        <f t="shared" si="3"/>
        <v>462</v>
      </c>
      <c r="AX20" s="178">
        <f t="shared" si="4"/>
        <v>102</v>
      </c>
      <c r="AY20" s="64"/>
      <c r="AZ20" s="179">
        <f t="shared" si="5"/>
        <v>102</v>
      </c>
      <c r="BA20" s="143">
        <f t="shared" si="6"/>
        <v>2</v>
      </c>
      <c r="BB20" s="143">
        <f t="shared" si="6"/>
        <v>4</v>
      </c>
      <c r="BC20" s="143">
        <f t="shared" si="6"/>
        <v>4</v>
      </c>
      <c r="BD20" s="143">
        <f t="shared" si="6"/>
        <v>4</v>
      </c>
      <c r="BE20" s="143">
        <f t="shared" si="6"/>
        <v>6</v>
      </c>
      <c r="BF20" s="143">
        <f t="shared" si="6"/>
        <v>7</v>
      </c>
      <c r="BG20" s="143">
        <f t="shared" si="6"/>
        <v>8</v>
      </c>
      <c r="BH20" s="143">
        <f t="shared" si="6"/>
        <v>8</v>
      </c>
      <c r="BI20" s="143">
        <f t="shared" si="6"/>
        <v>9</v>
      </c>
      <c r="BJ20" s="143">
        <f t="shared" si="6"/>
        <v>9</v>
      </c>
      <c r="BK20" s="143">
        <f t="shared" si="6"/>
        <v>11</v>
      </c>
      <c r="BL20" s="143">
        <f t="shared" si="6"/>
        <v>30</v>
      </c>
      <c r="BM20" s="143">
        <f t="shared" si="6"/>
        <v>30</v>
      </c>
      <c r="BN20" s="143">
        <f t="shared" si="6"/>
        <v>30</v>
      </c>
      <c r="BO20" s="143">
        <f t="shared" si="6"/>
        <v>30</v>
      </c>
      <c r="BP20" s="143">
        <f t="shared" si="6"/>
        <v>30</v>
      </c>
      <c r="BQ20" s="143">
        <f t="shared" si="7"/>
        <v>30</v>
      </c>
      <c r="BR20" s="143">
        <f t="shared" si="7"/>
        <v>30</v>
      </c>
      <c r="BS20" s="143">
        <f t="shared" si="7"/>
        <v>30</v>
      </c>
      <c r="BT20" s="143">
        <f t="shared" si="7"/>
        <v>30</v>
      </c>
      <c r="BU20" s="143">
        <f t="shared" si="7"/>
        <v>30</v>
      </c>
      <c r="BV20" s="143">
        <f t="shared" si="7"/>
        <v>30</v>
      </c>
      <c r="BW20" s="143">
        <f t="shared" si="7"/>
        <v>30</v>
      </c>
      <c r="BX20" s="143">
        <f t="shared" si="7"/>
        <v>30</v>
      </c>
      <c r="BY20" s="143" t="e">
        <f t="shared" si="7"/>
        <v>#NUM!</v>
      </c>
      <c r="BZ20" s="143" t="e">
        <f t="shared" si="7"/>
        <v>#NUM!</v>
      </c>
      <c r="CA20" s="143" t="e">
        <f t="shared" si="7"/>
        <v>#NUM!</v>
      </c>
      <c r="CB20" s="143" t="e">
        <f t="shared" si="7"/>
        <v>#NUM!</v>
      </c>
      <c r="CC20" s="143" t="e">
        <f t="shared" si="7"/>
        <v>#NUM!</v>
      </c>
      <c r="CD20" s="143" t="e">
        <f t="shared" si="7"/>
        <v>#NUM!</v>
      </c>
      <c r="CE20" s="143" t="e">
        <f t="shared" si="7"/>
        <v>#NUM!</v>
      </c>
      <c r="CF20" s="143" t="e">
        <f t="shared" si="7"/>
        <v>#NUM!</v>
      </c>
      <c r="CG20" s="143" t="e">
        <f t="shared" si="8"/>
        <v>#NUM!</v>
      </c>
      <c r="CH20" s="143" t="e">
        <f t="shared" si="8"/>
        <v>#NUM!</v>
      </c>
      <c r="CI20" s="143" t="e">
        <f t="shared" si="8"/>
        <v>#NUM!</v>
      </c>
      <c r="CJ20" s="143" t="e">
        <f t="shared" si="8"/>
        <v>#NUM!</v>
      </c>
      <c r="CK20" s="143" t="e">
        <f t="shared" si="8"/>
        <v>#NUM!</v>
      </c>
      <c r="CL20" s="143" t="e">
        <f t="shared" si="8"/>
        <v>#NUM!</v>
      </c>
      <c r="CM20" s="143" t="e">
        <f t="shared" si="8"/>
        <v>#NUM!</v>
      </c>
      <c r="CN20" s="143" t="e">
        <f t="shared" si="8"/>
        <v>#NUM!</v>
      </c>
      <c r="CO20" s="143" t="e">
        <f t="shared" si="8"/>
        <v>#NUM!</v>
      </c>
      <c r="CP20" s="143" t="e">
        <f t="shared" si="8"/>
        <v>#NUM!</v>
      </c>
      <c r="CQ20" s="143"/>
      <c r="CS20" s="50">
        <f t="shared" si="9"/>
        <v>30</v>
      </c>
      <c r="CT20" s="50" t="e">
        <f t="shared" si="9"/>
        <v>#VALUE!</v>
      </c>
      <c r="CU20" s="50" t="e">
        <f t="shared" si="9"/>
        <v>#NUM!</v>
      </c>
      <c r="CV20" s="50" t="e">
        <f t="shared" si="9"/>
        <v>#NUM!</v>
      </c>
      <c r="CW20" s="50" t="e">
        <f t="shared" si="9"/>
        <v>#NUM!</v>
      </c>
      <c r="CX20" s="50" t="e">
        <f t="shared" si="9"/>
        <v>#NUM!</v>
      </c>
      <c r="CY20" s="50" t="e">
        <f t="shared" si="9"/>
        <v>#NUM!</v>
      </c>
      <c r="CZ20" s="50" t="e">
        <f t="shared" si="9"/>
        <v>#NUM!</v>
      </c>
      <c r="DA20" s="50" t="e">
        <f t="shared" si="9"/>
        <v>#NUM!</v>
      </c>
      <c r="DB20" s="50" t="e">
        <f t="shared" si="9"/>
        <v>#NUM!</v>
      </c>
      <c r="DC20" s="50" t="e">
        <f t="shared" si="9"/>
        <v>#NUM!</v>
      </c>
      <c r="DD20" s="50" t="e">
        <f t="shared" si="9"/>
        <v>#NUM!</v>
      </c>
      <c r="DE20" s="50" t="e">
        <f t="shared" si="9"/>
        <v>#NUM!</v>
      </c>
      <c r="DF20" s="50" t="e">
        <f t="shared" si="9"/>
        <v>#NUM!</v>
      </c>
    </row>
    <row r="21" spans="1:110" s="50" customFormat="1" ht="12.75">
      <c r="A21" s="180">
        <f t="shared" si="10"/>
        <v>12</v>
      </c>
      <c r="B21" s="71">
        <f t="shared" si="2"/>
        <v>107</v>
      </c>
      <c r="C21" s="72">
        <v>2913</v>
      </c>
      <c r="D21" s="73" t="s">
        <v>129</v>
      </c>
      <c r="E21" s="74" t="s">
        <v>128</v>
      </c>
      <c r="F21" s="70">
        <v>30</v>
      </c>
      <c r="G21" s="75">
        <v>30</v>
      </c>
      <c r="H21" s="70">
        <v>30</v>
      </c>
      <c r="I21" s="70">
        <v>7</v>
      </c>
      <c r="J21" s="70">
        <v>7</v>
      </c>
      <c r="K21" s="70">
        <v>10</v>
      </c>
      <c r="L21" s="70">
        <v>30</v>
      </c>
      <c r="M21" s="70">
        <v>9</v>
      </c>
      <c r="N21" s="70">
        <v>30</v>
      </c>
      <c r="O21" s="70">
        <v>30</v>
      </c>
      <c r="P21" s="70">
        <v>11</v>
      </c>
      <c r="Q21" s="70">
        <v>30</v>
      </c>
      <c r="R21" s="70">
        <v>11</v>
      </c>
      <c r="S21" s="70">
        <v>10</v>
      </c>
      <c r="T21" s="70">
        <v>30</v>
      </c>
      <c r="U21" s="70">
        <v>13</v>
      </c>
      <c r="V21" s="70">
        <v>9</v>
      </c>
      <c r="W21" s="70">
        <v>30</v>
      </c>
      <c r="X21" s="70">
        <v>30</v>
      </c>
      <c r="Y21" s="70">
        <v>10</v>
      </c>
      <c r="Z21" s="70">
        <v>10</v>
      </c>
      <c r="AA21" s="70">
        <v>9</v>
      </c>
      <c r="AB21" s="70">
        <v>30</v>
      </c>
      <c r="AC21" s="70">
        <v>4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2">
        <f t="shared" si="3"/>
        <v>450</v>
      </c>
      <c r="AX21" s="178">
        <f t="shared" si="4"/>
        <v>107</v>
      </c>
      <c r="AY21" s="64"/>
      <c r="AZ21" s="179">
        <f t="shared" si="5"/>
        <v>107</v>
      </c>
      <c r="BA21" s="143">
        <f t="shared" si="6"/>
        <v>4</v>
      </c>
      <c r="BB21" s="143">
        <f t="shared" si="6"/>
        <v>7</v>
      </c>
      <c r="BC21" s="143">
        <f t="shared" si="6"/>
        <v>7</v>
      </c>
      <c r="BD21" s="143">
        <f t="shared" si="6"/>
        <v>9</v>
      </c>
      <c r="BE21" s="143">
        <f t="shared" si="6"/>
        <v>9</v>
      </c>
      <c r="BF21" s="143">
        <f t="shared" si="6"/>
        <v>9</v>
      </c>
      <c r="BG21" s="143">
        <f t="shared" si="6"/>
        <v>10</v>
      </c>
      <c r="BH21" s="143">
        <f t="shared" si="6"/>
        <v>10</v>
      </c>
      <c r="BI21" s="143">
        <f t="shared" si="6"/>
        <v>10</v>
      </c>
      <c r="BJ21" s="143">
        <f t="shared" si="6"/>
        <v>10</v>
      </c>
      <c r="BK21" s="143">
        <f t="shared" si="6"/>
        <v>11</v>
      </c>
      <c r="BL21" s="143">
        <f t="shared" si="6"/>
        <v>11</v>
      </c>
      <c r="BM21" s="143">
        <f t="shared" si="6"/>
        <v>13</v>
      </c>
      <c r="BN21" s="143">
        <f t="shared" si="6"/>
        <v>30</v>
      </c>
      <c r="BO21" s="143">
        <f t="shared" si="6"/>
        <v>30</v>
      </c>
      <c r="BP21" s="143">
        <f t="shared" si="6"/>
        <v>30</v>
      </c>
      <c r="BQ21" s="143">
        <f t="shared" si="7"/>
        <v>30</v>
      </c>
      <c r="BR21" s="143">
        <f t="shared" si="7"/>
        <v>30</v>
      </c>
      <c r="BS21" s="143">
        <f t="shared" si="7"/>
        <v>30</v>
      </c>
      <c r="BT21" s="143">
        <f t="shared" si="7"/>
        <v>30</v>
      </c>
      <c r="BU21" s="143">
        <f t="shared" si="7"/>
        <v>30</v>
      </c>
      <c r="BV21" s="143">
        <f t="shared" si="7"/>
        <v>30</v>
      </c>
      <c r="BW21" s="143">
        <f t="shared" si="7"/>
        <v>30</v>
      </c>
      <c r="BX21" s="143">
        <f t="shared" si="7"/>
        <v>30</v>
      </c>
      <c r="BY21" s="143" t="e">
        <f t="shared" si="7"/>
        <v>#NUM!</v>
      </c>
      <c r="BZ21" s="143" t="e">
        <f t="shared" si="7"/>
        <v>#NUM!</v>
      </c>
      <c r="CA21" s="143" t="e">
        <f t="shared" si="7"/>
        <v>#NUM!</v>
      </c>
      <c r="CB21" s="143" t="e">
        <f t="shared" si="7"/>
        <v>#NUM!</v>
      </c>
      <c r="CC21" s="143" t="e">
        <f t="shared" si="7"/>
        <v>#NUM!</v>
      </c>
      <c r="CD21" s="143" t="e">
        <f t="shared" si="7"/>
        <v>#NUM!</v>
      </c>
      <c r="CE21" s="143" t="e">
        <f t="shared" si="7"/>
        <v>#NUM!</v>
      </c>
      <c r="CF21" s="143" t="e">
        <f t="shared" si="7"/>
        <v>#NUM!</v>
      </c>
      <c r="CG21" s="143" t="e">
        <f t="shared" si="8"/>
        <v>#NUM!</v>
      </c>
      <c r="CH21" s="143" t="e">
        <f t="shared" si="8"/>
        <v>#NUM!</v>
      </c>
      <c r="CI21" s="143" t="e">
        <f t="shared" si="8"/>
        <v>#NUM!</v>
      </c>
      <c r="CJ21" s="143" t="e">
        <f t="shared" si="8"/>
        <v>#NUM!</v>
      </c>
      <c r="CK21" s="143" t="e">
        <f t="shared" si="8"/>
        <v>#NUM!</v>
      </c>
      <c r="CL21" s="143" t="e">
        <f t="shared" si="8"/>
        <v>#NUM!</v>
      </c>
      <c r="CM21" s="143" t="e">
        <f t="shared" si="8"/>
        <v>#NUM!</v>
      </c>
      <c r="CN21" s="143" t="e">
        <f t="shared" si="8"/>
        <v>#NUM!</v>
      </c>
      <c r="CO21" s="143" t="e">
        <f t="shared" si="8"/>
        <v>#NUM!</v>
      </c>
      <c r="CP21" s="143" t="e">
        <f t="shared" si="8"/>
        <v>#NUM!</v>
      </c>
      <c r="CQ21" s="143"/>
      <c r="CS21" s="50">
        <f t="shared" si="9"/>
        <v>11</v>
      </c>
      <c r="CT21" s="50" t="e">
        <f t="shared" si="9"/>
        <v>#VALUE!</v>
      </c>
      <c r="CU21" s="50" t="e">
        <f t="shared" si="9"/>
        <v>#NUM!</v>
      </c>
      <c r="CV21" s="50" t="e">
        <f t="shared" si="9"/>
        <v>#NUM!</v>
      </c>
      <c r="CW21" s="50" t="e">
        <f t="shared" si="9"/>
        <v>#NUM!</v>
      </c>
      <c r="CX21" s="50" t="e">
        <f t="shared" si="9"/>
        <v>#NUM!</v>
      </c>
      <c r="CY21" s="50" t="e">
        <f t="shared" si="9"/>
        <v>#NUM!</v>
      </c>
      <c r="CZ21" s="50" t="e">
        <f t="shared" si="9"/>
        <v>#NUM!</v>
      </c>
      <c r="DA21" s="50" t="e">
        <f t="shared" si="9"/>
        <v>#NUM!</v>
      </c>
      <c r="DB21" s="50" t="e">
        <f t="shared" si="9"/>
        <v>#NUM!</v>
      </c>
      <c r="DC21" s="50" t="e">
        <f t="shared" si="9"/>
        <v>#NUM!</v>
      </c>
      <c r="DD21" s="50" t="e">
        <f t="shared" si="9"/>
        <v>#NUM!</v>
      </c>
      <c r="DE21" s="50" t="e">
        <f t="shared" si="9"/>
        <v>#NUM!</v>
      </c>
      <c r="DF21" s="50" t="e">
        <f t="shared" si="9"/>
        <v>#NUM!</v>
      </c>
    </row>
    <row r="22" spans="1:110" s="50" customFormat="1" ht="12.75">
      <c r="A22" s="180">
        <f t="shared" si="10"/>
        <v>13</v>
      </c>
      <c r="B22" s="71">
        <f t="shared" si="2"/>
        <v>132</v>
      </c>
      <c r="C22" s="72">
        <v>2756</v>
      </c>
      <c r="D22" s="73" t="s">
        <v>67</v>
      </c>
      <c r="E22" s="74" t="s">
        <v>77</v>
      </c>
      <c r="F22" s="70">
        <v>4</v>
      </c>
      <c r="G22" s="75">
        <v>6</v>
      </c>
      <c r="H22" s="70">
        <v>30</v>
      </c>
      <c r="I22" s="70">
        <v>30</v>
      </c>
      <c r="J22" s="70">
        <v>30</v>
      </c>
      <c r="K22" s="70">
        <v>4</v>
      </c>
      <c r="L22" s="70">
        <v>30</v>
      </c>
      <c r="M22" s="70">
        <v>30</v>
      </c>
      <c r="N22" s="70">
        <v>30</v>
      </c>
      <c r="O22" s="70">
        <v>5</v>
      </c>
      <c r="P22" s="70">
        <v>30</v>
      </c>
      <c r="Q22" s="70">
        <v>4</v>
      </c>
      <c r="R22" s="70">
        <v>2</v>
      </c>
      <c r="S22" s="70">
        <v>8</v>
      </c>
      <c r="T22" s="70">
        <v>4</v>
      </c>
      <c r="U22" s="70">
        <v>30</v>
      </c>
      <c r="V22" s="70">
        <v>30</v>
      </c>
      <c r="W22" s="70">
        <v>5</v>
      </c>
      <c r="X22" s="70">
        <v>30</v>
      </c>
      <c r="Y22" s="70">
        <v>30</v>
      </c>
      <c r="Z22" s="70">
        <v>30</v>
      </c>
      <c r="AA22" s="70">
        <v>30</v>
      </c>
      <c r="AB22" s="70">
        <v>30</v>
      </c>
      <c r="AC22" s="70">
        <v>30</v>
      </c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2">
        <f t="shared" si="3"/>
        <v>492</v>
      </c>
      <c r="AX22" s="178">
        <f t="shared" si="4"/>
        <v>132</v>
      </c>
      <c r="AY22" s="64"/>
      <c r="AZ22" s="179">
        <f t="shared" si="5"/>
        <v>132</v>
      </c>
      <c r="BA22" s="143">
        <f t="shared" si="6"/>
        <v>2</v>
      </c>
      <c r="BB22" s="143">
        <f t="shared" si="6"/>
        <v>4</v>
      </c>
      <c r="BC22" s="143">
        <f t="shared" si="6"/>
        <v>4</v>
      </c>
      <c r="BD22" s="143">
        <f t="shared" si="6"/>
        <v>4</v>
      </c>
      <c r="BE22" s="143">
        <f t="shared" si="6"/>
        <v>4</v>
      </c>
      <c r="BF22" s="143">
        <f t="shared" si="6"/>
        <v>5</v>
      </c>
      <c r="BG22" s="143">
        <f t="shared" si="6"/>
        <v>5</v>
      </c>
      <c r="BH22" s="143">
        <f t="shared" si="6"/>
        <v>6</v>
      </c>
      <c r="BI22" s="143">
        <f t="shared" si="6"/>
        <v>8</v>
      </c>
      <c r="BJ22" s="143">
        <f t="shared" si="6"/>
        <v>30</v>
      </c>
      <c r="BK22" s="143">
        <f t="shared" si="6"/>
        <v>30</v>
      </c>
      <c r="BL22" s="143">
        <f t="shared" si="6"/>
        <v>30</v>
      </c>
      <c r="BM22" s="143">
        <f t="shared" si="6"/>
        <v>30</v>
      </c>
      <c r="BN22" s="143">
        <f t="shared" si="6"/>
        <v>30</v>
      </c>
      <c r="BO22" s="143">
        <f t="shared" si="6"/>
        <v>30</v>
      </c>
      <c r="BP22" s="143">
        <f t="shared" si="6"/>
        <v>30</v>
      </c>
      <c r="BQ22" s="143">
        <f t="shared" si="7"/>
        <v>30</v>
      </c>
      <c r="BR22" s="143">
        <f t="shared" si="7"/>
        <v>30</v>
      </c>
      <c r="BS22" s="143">
        <f t="shared" si="7"/>
        <v>30</v>
      </c>
      <c r="BT22" s="143">
        <f t="shared" si="7"/>
        <v>30</v>
      </c>
      <c r="BU22" s="143">
        <f t="shared" si="7"/>
        <v>30</v>
      </c>
      <c r="BV22" s="143">
        <f t="shared" si="7"/>
        <v>30</v>
      </c>
      <c r="BW22" s="143">
        <f t="shared" si="7"/>
        <v>30</v>
      </c>
      <c r="BX22" s="143">
        <f t="shared" si="7"/>
        <v>30</v>
      </c>
      <c r="BY22" s="143" t="e">
        <f t="shared" si="7"/>
        <v>#NUM!</v>
      </c>
      <c r="BZ22" s="143" t="e">
        <f t="shared" si="7"/>
        <v>#NUM!</v>
      </c>
      <c r="CA22" s="143" t="e">
        <f t="shared" si="7"/>
        <v>#NUM!</v>
      </c>
      <c r="CB22" s="143" t="e">
        <f t="shared" si="7"/>
        <v>#NUM!</v>
      </c>
      <c r="CC22" s="143" t="e">
        <f t="shared" si="7"/>
        <v>#NUM!</v>
      </c>
      <c r="CD22" s="143" t="e">
        <f t="shared" si="7"/>
        <v>#NUM!</v>
      </c>
      <c r="CE22" s="143" t="e">
        <f t="shared" si="7"/>
        <v>#NUM!</v>
      </c>
      <c r="CF22" s="143" t="e">
        <f t="shared" si="7"/>
        <v>#NUM!</v>
      </c>
      <c r="CG22" s="143" t="e">
        <f t="shared" si="8"/>
        <v>#NUM!</v>
      </c>
      <c r="CH22" s="143" t="e">
        <f t="shared" si="8"/>
        <v>#NUM!</v>
      </c>
      <c r="CI22" s="143" t="e">
        <f t="shared" si="8"/>
        <v>#NUM!</v>
      </c>
      <c r="CJ22" s="143" t="e">
        <f t="shared" si="8"/>
        <v>#NUM!</v>
      </c>
      <c r="CK22" s="143" t="e">
        <f t="shared" si="8"/>
        <v>#NUM!</v>
      </c>
      <c r="CL22" s="143" t="e">
        <f t="shared" si="8"/>
        <v>#NUM!</v>
      </c>
      <c r="CM22" s="143" t="e">
        <f t="shared" si="8"/>
        <v>#NUM!</v>
      </c>
      <c r="CN22" s="143" t="e">
        <f t="shared" si="8"/>
        <v>#NUM!</v>
      </c>
      <c r="CO22" s="143" t="e">
        <f t="shared" si="8"/>
        <v>#NUM!</v>
      </c>
      <c r="CP22" s="143" t="e">
        <f t="shared" si="8"/>
        <v>#NUM!</v>
      </c>
      <c r="CQ22" s="143"/>
      <c r="CS22" s="50">
        <f t="shared" si="9"/>
        <v>30</v>
      </c>
      <c r="CT22" s="50" t="e">
        <f t="shared" si="9"/>
        <v>#VALUE!</v>
      </c>
      <c r="CU22" s="50" t="e">
        <f t="shared" si="9"/>
        <v>#NUM!</v>
      </c>
      <c r="CV22" s="50" t="e">
        <f t="shared" si="9"/>
        <v>#NUM!</v>
      </c>
      <c r="CW22" s="50" t="e">
        <f t="shared" si="9"/>
        <v>#NUM!</v>
      </c>
      <c r="CX22" s="50" t="e">
        <f t="shared" si="9"/>
        <v>#NUM!</v>
      </c>
      <c r="CY22" s="50" t="e">
        <f t="shared" si="9"/>
        <v>#NUM!</v>
      </c>
      <c r="CZ22" s="50" t="e">
        <f t="shared" si="9"/>
        <v>#NUM!</v>
      </c>
      <c r="DA22" s="50" t="e">
        <f t="shared" si="9"/>
        <v>#NUM!</v>
      </c>
      <c r="DB22" s="50" t="e">
        <f t="shared" si="9"/>
        <v>#NUM!</v>
      </c>
      <c r="DC22" s="50" t="e">
        <f t="shared" si="9"/>
        <v>#NUM!</v>
      </c>
      <c r="DD22" s="50" t="e">
        <f t="shared" si="9"/>
        <v>#NUM!</v>
      </c>
      <c r="DE22" s="50" t="e">
        <f t="shared" si="9"/>
        <v>#NUM!</v>
      </c>
      <c r="DF22" s="50" t="e">
        <f t="shared" si="9"/>
        <v>#NUM!</v>
      </c>
    </row>
    <row r="23" spans="1:110" s="50" customFormat="1" ht="12.75">
      <c r="A23" s="180">
        <f t="shared" si="10"/>
        <v>14</v>
      </c>
      <c r="B23" s="71">
        <f t="shared" si="2"/>
        <v>145</v>
      </c>
      <c r="C23" s="72">
        <v>14</v>
      </c>
      <c r="D23" s="73" t="s">
        <v>16</v>
      </c>
      <c r="E23" s="74" t="s">
        <v>17</v>
      </c>
      <c r="F23" s="70">
        <v>30</v>
      </c>
      <c r="G23" s="75">
        <v>2</v>
      </c>
      <c r="H23" s="70">
        <v>30</v>
      </c>
      <c r="I23" s="70">
        <v>30</v>
      </c>
      <c r="J23" s="70">
        <v>30</v>
      </c>
      <c r="K23" s="70">
        <v>30</v>
      </c>
      <c r="L23" s="70">
        <v>30</v>
      </c>
      <c r="M23" s="70">
        <v>30</v>
      </c>
      <c r="N23" s="70">
        <v>30</v>
      </c>
      <c r="O23" s="70">
        <v>4</v>
      </c>
      <c r="P23" s="70">
        <v>30</v>
      </c>
      <c r="Q23" s="70">
        <v>2</v>
      </c>
      <c r="R23" s="70">
        <v>7</v>
      </c>
      <c r="S23" s="70">
        <v>3</v>
      </c>
      <c r="T23" s="207">
        <v>1</v>
      </c>
      <c r="U23" s="70">
        <v>4</v>
      </c>
      <c r="V23" s="70">
        <v>30</v>
      </c>
      <c r="W23" s="70">
        <v>2</v>
      </c>
      <c r="X23" s="70">
        <v>30</v>
      </c>
      <c r="Y23" s="70">
        <v>30</v>
      </c>
      <c r="Z23" s="70">
        <v>30</v>
      </c>
      <c r="AA23" s="70">
        <v>30</v>
      </c>
      <c r="AB23" s="70">
        <v>30</v>
      </c>
      <c r="AC23" s="70">
        <v>30</v>
      </c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2">
        <f t="shared" si="3"/>
        <v>505</v>
      </c>
      <c r="AX23" s="178">
        <f t="shared" si="4"/>
        <v>145</v>
      </c>
      <c r="AY23" s="64"/>
      <c r="AZ23" s="179">
        <f t="shared" si="5"/>
        <v>145</v>
      </c>
      <c r="BA23" s="143">
        <f t="shared" si="6"/>
        <v>1</v>
      </c>
      <c r="BB23" s="143">
        <f t="shared" si="6"/>
        <v>2</v>
      </c>
      <c r="BC23" s="143">
        <f t="shared" si="6"/>
        <v>2</v>
      </c>
      <c r="BD23" s="143">
        <f t="shared" si="6"/>
        <v>2</v>
      </c>
      <c r="BE23" s="143">
        <f t="shared" si="6"/>
        <v>3</v>
      </c>
      <c r="BF23" s="143">
        <f t="shared" si="6"/>
        <v>4</v>
      </c>
      <c r="BG23" s="143">
        <f t="shared" si="6"/>
        <v>4</v>
      </c>
      <c r="BH23" s="143">
        <f t="shared" si="6"/>
        <v>7</v>
      </c>
      <c r="BI23" s="143">
        <f t="shared" si="6"/>
        <v>30</v>
      </c>
      <c r="BJ23" s="143">
        <f t="shared" si="6"/>
        <v>30</v>
      </c>
      <c r="BK23" s="143">
        <f t="shared" si="6"/>
        <v>30</v>
      </c>
      <c r="BL23" s="143">
        <f t="shared" si="6"/>
        <v>30</v>
      </c>
      <c r="BM23" s="143">
        <f t="shared" si="6"/>
        <v>30</v>
      </c>
      <c r="BN23" s="143">
        <f t="shared" si="6"/>
        <v>30</v>
      </c>
      <c r="BO23" s="143">
        <f t="shared" si="6"/>
        <v>30</v>
      </c>
      <c r="BP23" s="143">
        <f t="shared" si="6"/>
        <v>30</v>
      </c>
      <c r="BQ23" s="143">
        <f t="shared" si="7"/>
        <v>30</v>
      </c>
      <c r="BR23" s="143">
        <f t="shared" si="7"/>
        <v>30</v>
      </c>
      <c r="BS23" s="143">
        <f t="shared" si="7"/>
        <v>30</v>
      </c>
      <c r="BT23" s="143">
        <f t="shared" si="7"/>
        <v>30</v>
      </c>
      <c r="BU23" s="143">
        <f t="shared" si="7"/>
        <v>30</v>
      </c>
      <c r="BV23" s="143">
        <f t="shared" si="7"/>
        <v>30</v>
      </c>
      <c r="BW23" s="143">
        <f t="shared" si="7"/>
        <v>30</v>
      </c>
      <c r="BX23" s="143">
        <f t="shared" si="7"/>
        <v>30</v>
      </c>
      <c r="BY23" s="143" t="e">
        <f t="shared" si="7"/>
        <v>#NUM!</v>
      </c>
      <c r="BZ23" s="143" t="e">
        <f t="shared" si="7"/>
        <v>#NUM!</v>
      </c>
      <c r="CA23" s="143" t="e">
        <f t="shared" si="7"/>
        <v>#NUM!</v>
      </c>
      <c r="CB23" s="143" t="e">
        <f t="shared" si="7"/>
        <v>#NUM!</v>
      </c>
      <c r="CC23" s="143" t="e">
        <f t="shared" si="7"/>
        <v>#NUM!</v>
      </c>
      <c r="CD23" s="143" t="e">
        <f t="shared" si="7"/>
        <v>#NUM!</v>
      </c>
      <c r="CE23" s="143" t="e">
        <f t="shared" si="7"/>
        <v>#NUM!</v>
      </c>
      <c r="CF23" s="143" t="e">
        <f t="shared" si="7"/>
        <v>#NUM!</v>
      </c>
      <c r="CG23" s="143" t="e">
        <f t="shared" si="8"/>
        <v>#NUM!</v>
      </c>
      <c r="CH23" s="143" t="e">
        <f t="shared" si="8"/>
        <v>#NUM!</v>
      </c>
      <c r="CI23" s="143" t="e">
        <f t="shared" si="8"/>
        <v>#NUM!</v>
      </c>
      <c r="CJ23" s="143" t="e">
        <f t="shared" si="8"/>
        <v>#NUM!</v>
      </c>
      <c r="CK23" s="143" t="e">
        <f t="shared" si="8"/>
        <v>#NUM!</v>
      </c>
      <c r="CL23" s="143" t="e">
        <f t="shared" si="8"/>
        <v>#NUM!</v>
      </c>
      <c r="CM23" s="143" t="e">
        <f t="shared" si="8"/>
        <v>#NUM!</v>
      </c>
      <c r="CN23" s="143" t="e">
        <f t="shared" si="8"/>
        <v>#NUM!</v>
      </c>
      <c r="CO23" s="143" t="e">
        <f t="shared" si="8"/>
        <v>#NUM!</v>
      </c>
      <c r="CP23" s="143" t="e">
        <f t="shared" si="8"/>
        <v>#NUM!</v>
      </c>
      <c r="CQ23" s="143"/>
      <c r="CS23" s="50">
        <f t="shared" si="9"/>
        <v>30</v>
      </c>
      <c r="CT23" s="50" t="e">
        <f t="shared" si="9"/>
        <v>#VALUE!</v>
      </c>
      <c r="CU23" s="50" t="e">
        <f t="shared" si="9"/>
        <v>#NUM!</v>
      </c>
      <c r="CV23" s="50" t="e">
        <f t="shared" si="9"/>
        <v>#NUM!</v>
      </c>
      <c r="CW23" s="50" t="e">
        <f t="shared" si="9"/>
        <v>#NUM!</v>
      </c>
      <c r="CX23" s="50" t="e">
        <f t="shared" si="9"/>
        <v>#NUM!</v>
      </c>
      <c r="CY23" s="50" t="e">
        <f t="shared" si="9"/>
        <v>#NUM!</v>
      </c>
      <c r="CZ23" s="50" t="e">
        <f t="shared" si="9"/>
        <v>#NUM!</v>
      </c>
      <c r="DA23" s="50" t="e">
        <f t="shared" si="9"/>
        <v>#NUM!</v>
      </c>
      <c r="DB23" s="50" t="e">
        <f t="shared" si="9"/>
        <v>#NUM!</v>
      </c>
      <c r="DC23" s="50" t="e">
        <f t="shared" si="9"/>
        <v>#NUM!</v>
      </c>
      <c r="DD23" s="50" t="e">
        <f t="shared" si="9"/>
        <v>#NUM!</v>
      </c>
      <c r="DE23" s="50" t="e">
        <f t="shared" si="9"/>
        <v>#NUM!</v>
      </c>
      <c r="DF23" s="50" t="e">
        <f t="shared" si="9"/>
        <v>#NUM!</v>
      </c>
    </row>
    <row r="24" spans="1:110" s="50" customFormat="1" ht="12.75">
      <c r="A24" s="180">
        <f t="shared" si="10"/>
        <v>15</v>
      </c>
      <c r="B24" s="71">
        <f t="shared" si="2"/>
        <v>184</v>
      </c>
      <c r="C24" s="72">
        <v>2623</v>
      </c>
      <c r="D24" s="73" t="s">
        <v>46</v>
      </c>
      <c r="E24" s="74" t="s">
        <v>10</v>
      </c>
      <c r="F24" s="70">
        <v>30</v>
      </c>
      <c r="G24" s="75">
        <v>30</v>
      </c>
      <c r="H24" s="207">
        <v>1</v>
      </c>
      <c r="I24" s="70">
        <v>30</v>
      </c>
      <c r="J24" s="70">
        <v>30</v>
      </c>
      <c r="K24" s="70">
        <v>5</v>
      </c>
      <c r="L24" s="70">
        <v>30</v>
      </c>
      <c r="M24" s="70">
        <v>30</v>
      </c>
      <c r="N24" s="70">
        <v>4</v>
      </c>
      <c r="O24" s="70">
        <v>7</v>
      </c>
      <c r="P24" s="70">
        <v>30</v>
      </c>
      <c r="Q24" s="70">
        <v>30</v>
      </c>
      <c r="R24" s="70">
        <v>30</v>
      </c>
      <c r="S24" s="70">
        <v>30</v>
      </c>
      <c r="T24" s="70">
        <v>30</v>
      </c>
      <c r="U24" s="70">
        <v>7</v>
      </c>
      <c r="V24" s="70">
        <v>30</v>
      </c>
      <c r="W24" s="70">
        <v>30</v>
      </c>
      <c r="X24" s="70">
        <v>30</v>
      </c>
      <c r="Y24" s="70">
        <v>30</v>
      </c>
      <c r="Z24" s="70">
        <v>30</v>
      </c>
      <c r="AA24" s="70">
        <v>30</v>
      </c>
      <c r="AB24" s="70">
        <v>8</v>
      </c>
      <c r="AC24" s="70">
        <v>2</v>
      </c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2">
        <f t="shared" si="3"/>
        <v>544</v>
      </c>
      <c r="AX24" s="178">
        <f t="shared" si="4"/>
        <v>184</v>
      </c>
      <c r="AY24" s="64"/>
      <c r="AZ24" s="179">
        <f t="shared" si="5"/>
        <v>184</v>
      </c>
      <c r="BA24" s="143">
        <f t="shared" si="6"/>
        <v>1</v>
      </c>
      <c r="BB24" s="143">
        <f t="shared" si="6"/>
        <v>2</v>
      </c>
      <c r="BC24" s="143">
        <f t="shared" si="6"/>
        <v>4</v>
      </c>
      <c r="BD24" s="143">
        <f t="shared" si="6"/>
        <v>5</v>
      </c>
      <c r="BE24" s="143">
        <f t="shared" si="6"/>
        <v>7</v>
      </c>
      <c r="BF24" s="143">
        <f t="shared" si="6"/>
        <v>7</v>
      </c>
      <c r="BG24" s="143">
        <f t="shared" si="6"/>
        <v>8</v>
      </c>
      <c r="BH24" s="143">
        <f t="shared" si="6"/>
        <v>30</v>
      </c>
      <c r="BI24" s="143">
        <f t="shared" si="6"/>
        <v>30</v>
      </c>
      <c r="BJ24" s="143">
        <f t="shared" si="6"/>
        <v>30</v>
      </c>
      <c r="BK24" s="143">
        <f t="shared" si="6"/>
        <v>30</v>
      </c>
      <c r="BL24" s="143">
        <f t="shared" si="6"/>
        <v>30</v>
      </c>
      <c r="BM24" s="143">
        <f t="shared" si="6"/>
        <v>30</v>
      </c>
      <c r="BN24" s="143">
        <f t="shared" si="6"/>
        <v>30</v>
      </c>
      <c r="BO24" s="143">
        <f t="shared" si="6"/>
        <v>30</v>
      </c>
      <c r="BP24" s="143">
        <f t="shared" si="6"/>
        <v>30</v>
      </c>
      <c r="BQ24" s="143">
        <f t="shared" si="7"/>
        <v>30</v>
      </c>
      <c r="BR24" s="143">
        <f t="shared" si="7"/>
        <v>30</v>
      </c>
      <c r="BS24" s="143">
        <f t="shared" si="7"/>
        <v>30</v>
      </c>
      <c r="BT24" s="143">
        <f t="shared" si="7"/>
        <v>30</v>
      </c>
      <c r="BU24" s="143">
        <f t="shared" si="7"/>
        <v>30</v>
      </c>
      <c r="BV24" s="143">
        <f t="shared" si="7"/>
        <v>30</v>
      </c>
      <c r="BW24" s="143">
        <f t="shared" si="7"/>
        <v>30</v>
      </c>
      <c r="BX24" s="143">
        <f t="shared" si="7"/>
        <v>30</v>
      </c>
      <c r="BY24" s="143" t="e">
        <f t="shared" si="7"/>
        <v>#NUM!</v>
      </c>
      <c r="BZ24" s="143" t="e">
        <f t="shared" si="7"/>
        <v>#NUM!</v>
      </c>
      <c r="CA24" s="143" t="e">
        <f t="shared" si="7"/>
        <v>#NUM!</v>
      </c>
      <c r="CB24" s="143" t="e">
        <f t="shared" si="7"/>
        <v>#NUM!</v>
      </c>
      <c r="CC24" s="143" t="e">
        <f t="shared" si="7"/>
        <v>#NUM!</v>
      </c>
      <c r="CD24" s="143" t="e">
        <f t="shared" si="7"/>
        <v>#NUM!</v>
      </c>
      <c r="CE24" s="143" t="e">
        <f t="shared" si="7"/>
        <v>#NUM!</v>
      </c>
      <c r="CF24" s="143" t="e">
        <f t="shared" si="7"/>
        <v>#NUM!</v>
      </c>
      <c r="CG24" s="143" t="e">
        <f t="shared" si="8"/>
        <v>#NUM!</v>
      </c>
      <c r="CH24" s="143" t="e">
        <f t="shared" si="8"/>
        <v>#NUM!</v>
      </c>
      <c r="CI24" s="143" t="e">
        <f t="shared" si="8"/>
        <v>#NUM!</v>
      </c>
      <c r="CJ24" s="143" t="e">
        <f t="shared" si="8"/>
        <v>#NUM!</v>
      </c>
      <c r="CK24" s="143" t="e">
        <f t="shared" si="8"/>
        <v>#NUM!</v>
      </c>
      <c r="CL24" s="143" t="e">
        <f t="shared" si="8"/>
        <v>#NUM!</v>
      </c>
      <c r="CM24" s="143" t="e">
        <f t="shared" si="8"/>
        <v>#NUM!</v>
      </c>
      <c r="CN24" s="143" t="e">
        <f t="shared" si="8"/>
        <v>#NUM!</v>
      </c>
      <c r="CO24" s="143" t="e">
        <f t="shared" si="8"/>
        <v>#NUM!</v>
      </c>
      <c r="CP24" s="143" t="e">
        <f t="shared" si="8"/>
        <v>#NUM!</v>
      </c>
      <c r="CQ24" s="143"/>
      <c r="CS24" s="50">
        <f t="shared" si="9"/>
        <v>30</v>
      </c>
      <c r="CT24" s="50" t="e">
        <f t="shared" si="9"/>
        <v>#VALUE!</v>
      </c>
      <c r="CU24" s="50" t="e">
        <f t="shared" si="9"/>
        <v>#NUM!</v>
      </c>
      <c r="CV24" s="50" t="e">
        <f t="shared" si="9"/>
        <v>#NUM!</v>
      </c>
      <c r="CW24" s="50" t="e">
        <f t="shared" si="9"/>
        <v>#NUM!</v>
      </c>
      <c r="CX24" s="50" t="e">
        <f t="shared" si="9"/>
        <v>#NUM!</v>
      </c>
      <c r="CY24" s="50" t="e">
        <f t="shared" si="9"/>
        <v>#NUM!</v>
      </c>
      <c r="CZ24" s="50" t="e">
        <f t="shared" si="9"/>
        <v>#NUM!</v>
      </c>
      <c r="DA24" s="50" t="e">
        <f t="shared" si="9"/>
        <v>#NUM!</v>
      </c>
      <c r="DB24" s="50" t="e">
        <f t="shared" si="9"/>
        <v>#NUM!</v>
      </c>
      <c r="DC24" s="50" t="e">
        <f t="shared" si="9"/>
        <v>#NUM!</v>
      </c>
      <c r="DD24" s="50" t="e">
        <f t="shared" si="9"/>
        <v>#NUM!</v>
      </c>
      <c r="DE24" s="50" t="e">
        <f t="shared" si="9"/>
        <v>#NUM!</v>
      </c>
      <c r="DF24" s="50" t="e">
        <f t="shared" si="9"/>
        <v>#NUM!</v>
      </c>
    </row>
    <row r="25" spans="1:110" s="50" customFormat="1" ht="12.75">
      <c r="A25" s="180">
        <f t="shared" si="10"/>
        <v>16</v>
      </c>
      <c r="B25" s="71">
        <f t="shared" si="2"/>
        <v>216</v>
      </c>
      <c r="C25" s="72">
        <v>39</v>
      </c>
      <c r="D25" s="73" t="s">
        <v>43</v>
      </c>
      <c r="E25" s="74" t="s">
        <v>44</v>
      </c>
      <c r="F25" s="70">
        <v>6</v>
      </c>
      <c r="G25" s="75">
        <v>30</v>
      </c>
      <c r="H25" s="70">
        <v>30</v>
      </c>
      <c r="I25" s="70">
        <v>5</v>
      </c>
      <c r="J25" s="70">
        <v>30</v>
      </c>
      <c r="K25" s="70">
        <v>30</v>
      </c>
      <c r="L25" s="70">
        <v>30</v>
      </c>
      <c r="M25" s="70">
        <v>30</v>
      </c>
      <c r="N25" s="70">
        <v>3</v>
      </c>
      <c r="O25" s="70">
        <v>30</v>
      </c>
      <c r="P25" s="70">
        <v>8</v>
      </c>
      <c r="Q25" s="70">
        <v>30</v>
      </c>
      <c r="R25" s="70">
        <v>30</v>
      </c>
      <c r="S25" s="70">
        <v>9</v>
      </c>
      <c r="T25" s="70">
        <v>30</v>
      </c>
      <c r="U25" s="70">
        <v>30</v>
      </c>
      <c r="V25" s="70">
        <v>30</v>
      </c>
      <c r="W25" s="70">
        <v>30</v>
      </c>
      <c r="X25" s="70">
        <v>30</v>
      </c>
      <c r="Y25" s="70">
        <v>30</v>
      </c>
      <c r="Z25" s="70">
        <v>5</v>
      </c>
      <c r="AA25" s="70">
        <v>30</v>
      </c>
      <c r="AB25" s="70">
        <v>30</v>
      </c>
      <c r="AC25" s="70">
        <v>30</v>
      </c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2">
        <f t="shared" si="3"/>
        <v>576</v>
      </c>
      <c r="AX25" s="178">
        <f t="shared" si="4"/>
        <v>216</v>
      </c>
      <c r="AY25" s="64"/>
      <c r="AZ25" s="179">
        <f t="shared" si="5"/>
        <v>216</v>
      </c>
      <c r="BA25" s="143">
        <f t="shared" si="6"/>
        <v>3</v>
      </c>
      <c r="BB25" s="143">
        <f t="shared" si="6"/>
        <v>5</v>
      </c>
      <c r="BC25" s="143">
        <f t="shared" si="6"/>
        <v>5</v>
      </c>
      <c r="BD25" s="143">
        <f t="shared" si="6"/>
        <v>6</v>
      </c>
      <c r="BE25" s="143">
        <f t="shared" si="6"/>
        <v>8</v>
      </c>
      <c r="BF25" s="143">
        <f t="shared" si="6"/>
        <v>9</v>
      </c>
      <c r="BG25" s="143">
        <f t="shared" si="6"/>
        <v>30</v>
      </c>
      <c r="BH25" s="143">
        <f t="shared" si="6"/>
        <v>30</v>
      </c>
      <c r="BI25" s="143">
        <f t="shared" si="6"/>
        <v>30</v>
      </c>
      <c r="BJ25" s="143">
        <f t="shared" si="6"/>
        <v>30</v>
      </c>
      <c r="BK25" s="143">
        <f t="shared" si="6"/>
        <v>30</v>
      </c>
      <c r="BL25" s="143">
        <f t="shared" si="6"/>
        <v>30</v>
      </c>
      <c r="BM25" s="143">
        <f t="shared" si="6"/>
        <v>30</v>
      </c>
      <c r="BN25" s="143">
        <f t="shared" si="6"/>
        <v>30</v>
      </c>
      <c r="BO25" s="143">
        <f t="shared" si="6"/>
        <v>30</v>
      </c>
      <c r="BP25" s="143">
        <f aca="true" t="shared" si="11" ref="BP25:CE37">SMALL($F25:$AV25,U$5)</f>
        <v>30</v>
      </c>
      <c r="BQ25" s="143">
        <f t="shared" si="7"/>
        <v>30</v>
      </c>
      <c r="BR25" s="143">
        <f t="shared" si="7"/>
        <v>30</v>
      </c>
      <c r="BS25" s="143">
        <f t="shared" si="7"/>
        <v>30</v>
      </c>
      <c r="BT25" s="143">
        <f t="shared" si="7"/>
        <v>30</v>
      </c>
      <c r="BU25" s="143">
        <f t="shared" si="7"/>
        <v>30</v>
      </c>
      <c r="BV25" s="143">
        <f t="shared" si="7"/>
        <v>30</v>
      </c>
      <c r="BW25" s="143">
        <f t="shared" si="7"/>
        <v>30</v>
      </c>
      <c r="BX25" s="143">
        <f t="shared" si="7"/>
        <v>30</v>
      </c>
      <c r="BY25" s="143" t="e">
        <f t="shared" si="7"/>
        <v>#NUM!</v>
      </c>
      <c r="BZ25" s="143" t="e">
        <f t="shared" si="7"/>
        <v>#NUM!</v>
      </c>
      <c r="CA25" s="143" t="e">
        <f t="shared" si="7"/>
        <v>#NUM!</v>
      </c>
      <c r="CB25" s="143" t="e">
        <f t="shared" si="7"/>
        <v>#NUM!</v>
      </c>
      <c r="CC25" s="143" t="e">
        <f t="shared" si="7"/>
        <v>#NUM!</v>
      </c>
      <c r="CD25" s="143" t="e">
        <f t="shared" si="7"/>
        <v>#NUM!</v>
      </c>
      <c r="CE25" s="143" t="e">
        <f t="shared" si="7"/>
        <v>#NUM!</v>
      </c>
      <c r="CF25" s="143" t="e">
        <f aca="true" t="shared" si="12" ref="CF25:CF39">SMALL($F25:$AV25,AK$5)</f>
        <v>#NUM!</v>
      </c>
      <c r="CG25" s="143" t="e">
        <f t="shared" si="8"/>
        <v>#NUM!</v>
      </c>
      <c r="CH25" s="143" t="e">
        <f t="shared" si="8"/>
        <v>#NUM!</v>
      </c>
      <c r="CI25" s="143" t="e">
        <f t="shared" si="8"/>
        <v>#NUM!</v>
      </c>
      <c r="CJ25" s="143" t="e">
        <f t="shared" si="8"/>
        <v>#NUM!</v>
      </c>
      <c r="CK25" s="143" t="e">
        <f t="shared" si="8"/>
        <v>#NUM!</v>
      </c>
      <c r="CL25" s="143" t="e">
        <f t="shared" si="8"/>
        <v>#NUM!</v>
      </c>
      <c r="CM25" s="143" t="e">
        <f t="shared" si="8"/>
        <v>#NUM!</v>
      </c>
      <c r="CN25" s="143" t="e">
        <f t="shared" si="8"/>
        <v>#NUM!</v>
      </c>
      <c r="CO25" s="143" t="e">
        <f t="shared" si="8"/>
        <v>#NUM!</v>
      </c>
      <c r="CP25" s="143" t="e">
        <f t="shared" si="8"/>
        <v>#NUM!</v>
      </c>
      <c r="CQ25" s="143"/>
      <c r="CS25" s="50">
        <f t="shared" si="9"/>
        <v>30</v>
      </c>
      <c r="CT25" s="50" t="e">
        <f t="shared" si="9"/>
        <v>#VALUE!</v>
      </c>
      <c r="CU25" s="50" t="e">
        <f t="shared" si="9"/>
        <v>#NUM!</v>
      </c>
      <c r="CV25" s="50" t="e">
        <f t="shared" si="9"/>
        <v>#NUM!</v>
      </c>
      <c r="CW25" s="50" t="e">
        <f t="shared" si="9"/>
        <v>#NUM!</v>
      </c>
      <c r="CX25" s="50" t="e">
        <f t="shared" si="9"/>
        <v>#NUM!</v>
      </c>
      <c r="CY25" s="50" t="e">
        <f t="shared" si="9"/>
        <v>#NUM!</v>
      </c>
      <c r="CZ25" s="50" t="e">
        <f t="shared" si="9"/>
        <v>#NUM!</v>
      </c>
      <c r="DA25" s="50" t="e">
        <f t="shared" si="9"/>
        <v>#NUM!</v>
      </c>
      <c r="DB25" s="50" t="e">
        <f t="shared" si="9"/>
        <v>#NUM!</v>
      </c>
      <c r="DC25" s="50" t="e">
        <f t="shared" si="9"/>
        <v>#NUM!</v>
      </c>
      <c r="DD25" s="50" t="e">
        <f t="shared" si="9"/>
        <v>#NUM!</v>
      </c>
      <c r="DE25" s="50" t="e">
        <f t="shared" si="9"/>
        <v>#NUM!</v>
      </c>
      <c r="DF25" s="50" t="e">
        <f t="shared" si="9"/>
        <v>#NUM!</v>
      </c>
    </row>
    <row r="26" spans="1:110" s="143" customFormat="1" ht="12.75">
      <c r="A26" s="180">
        <f t="shared" si="10"/>
        <v>17</v>
      </c>
      <c r="B26" s="71">
        <f t="shared" si="2"/>
        <v>226</v>
      </c>
      <c r="C26" s="72">
        <v>2754</v>
      </c>
      <c r="D26" s="73" t="s">
        <v>126</v>
      </c>
      <c r="E26" s="74" t="s">
        <v>127</v>
      </c>
      <c r="F26" s="70">
        <v>30</v>
      </c>
      <c r="G26" s="75">
        <v>30</v>
      </c>
      <c r="H26" s="70">
        <v>30</v>
      </c>
      <c r="I26" s="70">
        <v>4</v>
      </c>
      <c r="J26" s="70">
        <v>30</v>
      </c>
      <c r="K26" s="70">
        <v>30</v>
      </c>
      <c r="L26" s="70">
        <v>30</v>
      </c>
      <c r="M26" s="70">
        <v>4</v>
      </c>
      <c r="N26" s="70">
        <v>30</v>
      </c>
      <c r="O26" s="70">
        <v>30</v>
      </c>
      <c r="P26" s="70">
        <v>5</v>
      </c>
      <c r="Q26" s="70">
        <v>30</v>
      </c>
      <c r="R26" s="70">
        <v>30</v>
      </c>
      <c r="S26" s="70">
        <v>30</v>
      </c>
      <c r="T26" s="70">
        <v>30</v>
      </c>
      <c r="U26" s="70">
        <v>30</v>
      </c>
      <c r="V26" s="70">
        <v>30</v>
      </c>
      <c r="W26" s="70">
        <v>30</v>
      </c>
      <c r="X26" s="70">
        <v>2</v>
      </c>
      <c r="Y26" s="70">
        <v>30</v>
      </c>
      <c r="Z26" s="207">
        <v>1</v>
      </c>
      <c r="AA26" s="70">
        <v>30</v>
      </c>
      <c r="AB26" s="70">
        <v>30</v>
      </c>
      <c r="AC26" s="70">
        <v>30</v>
      </c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2">
        <f t="shared" si="3"/>
        <v>586</v>
      </c>
      <c r="AX26" s="178">
        <f t="shared" si="4"/>
        <v>226</v>
      </c>
      <c r="AY26" s="64"/>
      <c r="AZ26" s="179">
        <f t="shared" si="5"/>
        <v>226</v>
      </c>
      <c r="BA26" s="143">
        <f aca="true" t="shared" si="13" ref="BA26:BA37">SMALL($F26:$AV26,F$5)</f>
        <v>1</v>
      </c>
      <c r="BB26" s="143">
        <f aca="true" t="shared" si="14" ref="BB26:BB37">SMALL($F26:$AV26,G$5)</f>
        <v>2</v>
      </c>
      <c r="BC26" s="143">
        <f aca="true" t="shared" si="15" ref="BC26:BC37">SMALL($F26:$AV26,H$5)</f>
        <v>4</v>
      </c>
      <c r="BD26" s="143">
        <f aca="true" t="shared" si="16" ref="BD26:BD37">SMALL($F26:$AV26,I$5)</f>
        <v>4</v>
      </c>
      <c r="BE26" s="143">
        <f aca="true" t="shared" si="17" ref="BE26:BE37">SMALL($F26:$AV26,J$5)</f>
        <v>5</v>
      </c>
      <c r="BF26" s="143">
        <f aca="true" t="shared" si="18" ref="BF26:BF37">SMALL($F26:$AV26,K$5)</f>
        <v>30</v>
      </c>
      <c r="BG26" s="143">
        <f aca="true" t="shared" si="19" ref="BG26:BG37">SMALL($F26:$AV26,L$5)</f>
        <v>30</v>
      </c>
      <c r="BH26" s="143">
        <f aca="true" t="shared" si="20" ref="BH26:BH37">SMALL($F26:$AV26,M$5)</f>
        <v>30</v>
      </c>
      <c r="BI26" s="143">
        <f aca="true" t="shared" si="21" ref="BI26:BI37">SMALL($F26:$AV26,N$5)</f>
        <v>30</v>
      </c>
      <c r="BJ26" s="143">
        <f aca="true" t="shared" si="22" ref="BJ26:BJ37">SMALL($F26:$AV26,O$5)</f>
        <v>30</v>
      </c>
      <c r="BK26" s="143">
        <f aca="true" t="shared" si="23" ref="BK26:BK37">SMALL($F26:$AV26,P$5)</f>
        <v>30</v>
      </c>
      <c r="BL26" s="143">
        <f aca="true" t="shared" si="24" ref="BL26:BL37">SMALL($F26:$AV26,Q$5)</f>
        <v>30</v>
      </c>
      <c r="BM26" s="143">
        <f aca="true" t="shared" si="25" ref="BM26:BM37">SMALL($F26:$AV26,R$5)</f>
        <v>30</v>
      </c>
      <c r="BN26" s="143">
        <f aca="true" t="shared" si="26" ref="BN26:BN37">SMALL($F26:$AV26,S$5)</f>
        <v>30</v>
      </c>
      <c r="BO26" s="143">
        <f aca="true" t="shared" si="27" ref="BO26:BO37">SMALL($F26:$AV26,T$5)</f>
        <v>30</v>
      </c>
      <c r="BP26" s="143">
        <f t="shared" si="11"/>
        <v>30</v>
      </c>
      <c r="BQ26" s="143">
        <f t="shared" si="11"/>
        <v>30</v>
      </c>
      <c r="BR26" s="143">
        <f t="shared" si="11"/>
        <v>30</v>
      </c>
      <c r="BS26" s="143">
        <f t="shared" si="11"/>
        <v>30</v>
      </c>
      <c r="BT26" s="143">
        <f t="shared" si="11"/>
        <v>30</v>
      </c>
      <c r="BU26" s="143">
        <f t="shared" si="11"/>
        <v>30</v>
      </c>
      <c r="BV26" s="143">
        <f t="shared" si="11"/>
        <v>30</v>
      </c>
      <c r="BW26" s="143">
        <f t="shared" si="11"/>
        <v>30</v>
      </c>
      <c r="BX26" s="143">
        <f t="shared" si="11"/>
        <v>30</v>
      </c>
      <c r="BY26" s="143" t="e">
        <f t="shared" si="11"/>
        <v>#NUM!</v>
      </c>
      <c r="BZ26" s="143" t="e">
        <f t="shared" si="11"/>
        <v>#NUM!</v>
      </c>
      <c r="CA26" s="143" t="e">
        <f t="shared" si="11"/>
        <v>#NUM!</v>
      </c>
      <c r="CB26" s="143" t="e">
        <f t="shared" si="11"/>
        <v>#NUM!</v>
      </c>
      <c r="CC26" s="143" t="e">
        <f t="shared" si="11"/>
        <v>#NUM!</v>
      </c>
      <c r="CD26" s="143" t="e">
        <f t="shared" si="11"/>
        <v>#NUM!</v>
      </c>
      <c r="CE26" s="143" t="e">
        <f t="shared" si="11"/>
        <v>#NUM!</v>
      </c>
      <c r="CF26" s="143" t="e">
        <f t="shared" si="12"/>
        <v>#NUM!</v>
      </c>
      <c r="CG26" s="143" t="e">
        <f t="shared" si="8"/>
        <v>#NUM!</v>
      </c>
      <c r="CH26" s="143" t="e">
        <f t="shared" si="8"/>
        <v>#NUM!</v>
      </c>
      <c r="CI26" s="143" t="e">
        <f t="shared" si="8"/>
        <v>#NUM!</v>
      </c>
      <c r="CJ26" s="143" t="e">
        <f t="shared" si="8"/>
        <v>#NUM!</v>
      </c>
      <c r="CK26" s="143" t="e">
        <f t="shared" si="8"/>
        <v>#NUM!</v>
      </c>
      <c r="CL26" s="143" t="e">
        <f t="shared" si="8"/>
        <v>#NUM!</v>
      </c>
      <c r="CM26" s="143" t="e">
        <f t="shared" si="8"/>
        <v>#NUM!</v>
      </c>
      <c r="CN26" s="143" t="e">
        <f t="shared" si="8"/>
        <v>#NUM!</v>
      </c>
      <c r="CO26" s="143" t="e">
        <f t="shared" si="8"/>
        <v>#NUM!</v>
      </c>
      <c r="CP26" s="143" t="e">
        <f t="shared" si="8"/>
        <v>#NUM!</v>
      </c>
      <c r="CS26" s="143">
        <f t="shared" si="9"/>
        <v>30</v>
      </c>
      <c r="CT26" s="143" t="e">
        <f t="shared" si="9"/>
        <v>#VALUE!</v>
      </c>
      <c r="CU26" s="143" t="e">
        <f t="shared" si="9"/>
        <v>#NUM!</v>
      </c>
      <c r="CV26" s="143" t="e">
        <f t="shared" si="9"/>
        <v>#NUM!</v>
      </c>
      <c r="CW26" s="143" t="e">
        <f t="shared" si="9"/>
        <v>#NUM!</v>
      </c>
      <c r="CX26" s="143" t="e">
        <f t="shared" si="9"/>
        <v>#NUM!</v>
      </c>
      <c r="CY26" s="143" t="e">
        <f t="shared" si="9"/>
        <v>#NUM!</v>
      </c>
      <c r="CZ26" s="143" t="e">
        <f t="shared" si="9"/>
        <v>#NUM!</v>
      </c>
      <c r="DA26" s="143" t="e">
        <f t="shared" si="9"/>
        <v>#NUM!</v>
      </c>
      <c r="DB26" s="143" t="e">
        <f t="shared" si="9"/>
        <v>#NUM!</v>
      </c>
      <c r="DC26" s="143" t="e">
        <f t="shared" si="9"/>
        <v>#NUM!</v>
      </c>
      <c r="DD26" s="143" t="e">
        <f t="shared" si="9"/>
        <v>#NUM!</v>
      </c>
      <c r="DE26" s="143" t="e">
        <f t="shared" si="9"/>
        <v>#NUM!</v>
      </c>
      <c r="DF26" s="143" t="e">
        <f t="shared" si="9"/>
        <v>#NUM!</v>
      </c>
    </row>
    <row r="27" spans="1:110" s="50" customFormat="1" ht="12.75">
      <c r="A27" s="180">
        <f t="shared" si="10"/>
        <v>18</v>
      </c>
      <c r="B27" s="71">
        <f t="shared" si="2"/>
        <v>360</v>
      </c>
      <c r="C27" s="72">
        <v>2859</v>
      </c>
      <c r="D27" s="73" t="s">
        <v>18</v>
      </c>
      <c r="E27" s="74" t="s">
        <v>22</v>
      </c>
      <c r="F27" s="70">
        <v>30</v>
      </c>
      <c r="G27" s="75">
        <v>30</v>
      </c>
      <c r="H27" s="70">
        <v>30</v>
      </c>
      <c r="I27" s="70">
        <v>30</v>
      </c>
      <c r="J27" s="70">
        <v>30</v>
      </c>
      <c r="K27" s="70">
        <v>30</v>
      </c>
      <c r="L27" s="70">
        <v>30</v>
      </c>
      <c r="M27" s="70">
        <v>30</v>
      </c>
      <c r="N27" s="70">
        <v>30</v>
      </c>
      <c r="O27" s="70">
        <v>30</v>
      </c>
      <c r="P27" s="70">
        <v>30</v>
      </c>
      <c r="Q27" s="70">
        <v>30</v>
      </c>
      <c r="R27" s="70">
        <v>30</v>
      </c>
      <c r="S27" s="70">
        <v>30</v>
      </c>
      <c r="T27" s="70">
        <v>30</v>
      </c>
      <c r="U27" s="70">
        <v>30</v>
      </c>
      <c r="V27" s="70">
        <v>30</v>
      </c>
      <c r="W27" s="70">
        <v>30</v>
      </c>
      <c r="X27" s="70">
        <v>30</v>
      </c>
      <c r="Y27" s="70">
        <v>30</v>
      </c>
      <c r="Z27" s="70">
        <v>30</v>
      </c>
      <c r="AA27" s="70">
        <v>30</v>
      </c>
      <c r="AB27" s="70">
        <v>30</v>
      </c>
      <c r="AC27" s="70">
        <v>30</v>
      </c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2">
        <f t="shared" si="3"/>
        <v>720</v>
      </c>
      <c r="AX27" s="178">
        <f t="shared" si="4"/>
        <v>360</v>
      </c>
      <c r="AY27" s="64"/>
      <c r="AZ27" s="182">
        <f t="shared" si="5"/>
        <v>360</v>
      </c>
      <c r="BA27" s="143">
        <f t="shared" si="13"/>
        <v>30</v>
      </c>
      <c r="BB27" s="143">
        <f t="shared" si="14"/>
        <v>30</v>
      </c>
      <c r="BC27" s="143">
        <f t="shared" si="15"/>
        <v>30</v>
      </c>
      <c r="BD27" s="143">
        <f t="shared" si="16"/>
        <v>30</v>
      </c>
      <c r="BE27" s="143">
        <f t="shared" si="17"/>
        <v>30</v>
      </c>
      <c r="BF27" s="143">
        <f t="shared" si="18"/>
        <v>30</v>
      </c>
      <c r="BG27" s="143">
        <f t="shared" si="19"/>
        <v>30</v>
      </c>
      <c r="BH27" s="143">
        <f t="shared" si="20"/>
        <v>30</v>
      </c>
      <c r="BI27" s="143">
        <f t="shared" si="21"/>
        <v>30</v>
      </c>
      <c r="BJ27" s="143">
        <f t="shared" si="22"/>
        <v>30</v>
      </c>
      <c r="BK27" s="143">
        <f t="shared" si="23"/>
        <v>30</v>
      </c>
      <c r="BL27" s="143">
        <f t="shared" si="24"/>
        <v>30</v>
      </c>
      <c r="BM27" s="143">
        <f t="shared" si="25"/>
        <v>30</v>
      </c>
      <c r="BN27" s="143">
        <f t="shared" si="26"/>
        <v>30</v>
      </c>
      <c r="BO27" s="143">
        <f t="shared" si="27"/>
        <v>30</v>
      </c>
      <c r="BP27" s="143">
        <f t="shared" si="11"/>
        <v>30</v>
      </c>
      <c r="BQ27" s="143">
        <f t="shared" si="11"/>
        <v>30</v>
      </c>
      <c r="BR27" s="143">
        <f t="shared" si="11"/>
        <v>30</v>
      </c>
      <c r="BS27" s="143">
        <f t="shared" si="11"/>
        <v>30</v>
      </c>
      <c r="BT27" s="143">
        <f t="shared" si="11"/>
        <v>30</v>
      </c>
      <c r="BU27" s="143">
        <f t="shared" si="11"/>
        <v>30</v>
      </c>
      <c r="BV27" s="143">
        <f t="shared" si="11"/>
        <v>30</v>
      </c>
      <c r="BW27" s="143">
        <f t="shared" si="11"/>
        <v>30</v>
      </c>
      <c r="BX27" s="143">
        <f t="shared" si="11"/>
        <v>30</v>
      </c>
      <c r="BY27" s="143" t="e">
        <f t="shared" si="11"/>
        <v>#NUM!</v>
      </c>
      <c r="BZ27" s="143" t="e">
        <f t="shared" si="11"/>
        <v>#NUM!</v>
      </c>
      <c r="CA27" s="143" t="e">
        <f t="shared" si="11"/>
        <v>#NUM!</v>
      </c>
      <c r="CB27" s="143" t="e">
        <f t="shared" si="11"/>
        <v>#NUM!</v>
      </c>
      <c r="CC27" s="143" t="e">
        <f t="shared" si="11"/>
        <v>#NUM!</v>
      </c>
      <c r="CD27" s="143" t="e">
        <f t="shared" si="11"/>
        <v>#NUM!</v>
      </c>
      <c r="CE27" s="143" t="e">
        <f t="shared" si="11"/>
        <v>#NUM!</v>
      </c>
      <c r="CF27" s="143" t="e">
        <f t="shared" si="12"/>
        <v>#NUM!</v>
      </c>
      <c r="CG27" s="143" t="e">
        <f t="shared" si="8"/>
        <v>#NUM!</v>
      </c>
      <c r="CH27" s="143" t="e">
        <f t="shared" si="8"/>
        <v>#NUM!</v>
      </c>
      <c r="CI27" s="143" t="e">
        <f t="shared" si="8"/>
        <v>#NUM!</v>
      </c>
      <c r="CJ27" s="143" t="e">
        <f t="shared" si="8"/>
        <v>#NUM!</v>
      </c>
      <c r="CK27" s="143" t="e">
        <f t="shared" si="8"/>
        <v>#NUM!</v>
      </c>
      <c r="CL27" s="143" t="e">
        <f t="shared" si="8"/>
        <v>#NUM!</v>
      </c>
      <c r="CM27" s="143" t="e">
        <f t="shared" si="8"/>
        <v>#NUM!</v>
      </c>
      <c r="CN27" s="143" t="e">
        <f t="shared" si="8"/>
        <v>#NUM!</v>
      </c>
      <c r="CO27" s="143" t="e">
        <f t="shared" si="8"/>
        <v>#NUM!</v>
      </c>
      <c r="CP27" s="143" t="e">
        <f t="shared" si="8"/>
        <v>#NUM!</v>
      </c>
      <c r="CQ27" s="143"/>
      <c r="CS27" s="50">
        <f t="shared" si="9"/>
        <v>30</v>
      </c>
      <c r="CT27" s="50" t="e">
        <f t="shared" si="9"/>
        <v>#VALUE!</v>
      </c>
      <c r="CU27" s="50" t="e">
        <f t="shared" si="9"/>
        <v>#NUM!</v>
      </c>
      <c r="CV27" s="50" t="e">
        <f t="shared" si="9"/>
        <v>#NUM!</v>
      </c>
      <c r="CW27" s="50" t="e">
        <f t="shared" si="9"/>
        <v>#NUM!</v>
      </c>
      <c r="CX27" s="50" t="e">
        <f t="shared" si="9"/>
        <v>#NUM!</v>
      </c>
      <c r="CY27" s="50" t="e">
        <f t="shared" si="9"/>
        <v>#NUM!</v>
      </c>
      <c r="CZ27" s="50" t="e">
        <f t="shared" si="9"/>
        <v>#NUM!</v>
      </c>
      <c r="DA27" s="50" t="e">
        <f t="shared" si="9"/>
        <v>#NUM!</v>
      </c>
      <c r="DB27" s="50" t="e">
        <f t="shared" si="9"/>
        <v>#NUM!</v>
      </c>
      <c r="DC27" s="50" t="e">
        <f t="shared" si="9"/>
        <v>#NUM!</v>
      </c>
      <c r="DD27" s="50" t="e">
        <f t="shared" si="9"/>
        <v>#NUM!</v>
      </c>
      <c r="DE27" s="50" t="e">
        <f t="shared" si="9"/>
        <v>#NUM!</v>
      </c>
      <c r="DF27" s="50" t="e">
        <f t="shared" si="9"/>
        <v>#NUM!</v>
      </c>
    </row>
    <row r="28" spans="1:110" s="50" customFormat="1" ht="12.75">
      <c r="A28" s="180">
        <f t="shared" si="10"/>
        <v>19</v>
      </c>
      <c r="B28" s="71">
        <f t="shared" si="2"/>
        <v>360</v>
      </c>
      <c r="C28" s="72"/>
      <c r="D28" s="73" t="s">
        <v>89</v>
      </c>
      <c r="E28" s="74" t="s">
        <v>83</v>
      </c>
      <c r="F28" s="70">
        <v>30</v>
      </c>
      <c r="G28" s="75">
        <v>30</v>
      </c>
      <c r="H28" s="70">
        <v>30</v>
      </c>
      <c r="I28" s="70">
        <v>30</v>
      </c>
      <c r="J28" s="70">
        <v>30</v>
      </c>
      <c r="K28" s="70">
        <v>30</v>
      </c>
      <c r="L28" s="70">
        <v>30</v>
      </c>
      <c r="M28" s="70">
        <v>30</v>
      </c>
      <c r="N28" s="70">
        <v>30</v>
      </c>
      <c r="O28" s="70">
        <v>30</v>
      </c>
      <c r="P28" s="70">
        <v>30</v>
      </c>
      <c r="Q28" s="70">
        <v>30</v>
      </c>
      <c r="R28" s="70">
        <v>30</v>
      </c>
      <c r="S28" s="70">
        <v>30</v>
      </c>
      <c r="T28" s="70">
        <v>30</v>
      </c>
      <c r="U28" s="70">
        <v>30</v>
      </c>
      <c r="V28" s="70">
        <v>30</v>
      </c>
      <c r="W28" s="70">
        <v>30</v>
      </c>
      <c r="X28" s="70">
        <v>30</v>
      </c>
      <c r="Y28" s="70">
        <v>30</v>
      </c>
      <c r="Z28" s="70">
        <v>30</v>
      </c>
      <c r="AA28" s="70">
        <v>30</v>
      </c>
      <c r="AB28" s="70">
        <v>30</v>
      </c>
      <c r="AC28" s="70">
        <v>30</v>
      </c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2">
        <f t="shared" si="3"/>
        <v>720</v>
      </c>
      <c r="AX28" s="178">
        <f t="shared" si="4"/>
        <v>360</v>
      </c>
      <c r="AY28" s="64"/>
      <c r="AZ28" s="179">
        <f t="shared" si="5"/>
        <v>360</v>
      </c>
      <c r="BA28" s="143">
        <f t="shared" si="13"/>
        <v>30</v>
      </c>
      <c r="BB28" s="143">
        <f t="shared" si="14"/>
        <v>30</v>
      </c>
      <c r="BC28" s="143">
        <f t="shared" si="15"/>
        <v>30</v>
      </c>
      <c r="BD28" s="143">
        <f t="shared" si="16"/>
        <v>30</v>
      </c>
      <c r="BE28" s="143">
        <f t="shared" si="17"/>
        <v>30</v>
      </c>
      <c r="BF28" s="143">
        <f t="shared" si="18"/>
        <v>30</v>
      </c>
      <c r="BG28" s="143">
        <f t="shared" si="19"/>
        <v>30</v>
      </c>
      <c r="BH28" s="143">
        <f t="shared" si="20"/>
        <v>30</v>
      </c>
      <c r="BI28" s="143">
        <f t="shared" si="21"/>
        <v>30</v>
      </c>
      <c r="BJ28" s="143">
        <f t="shared" si="22"/>
        <v>30</v>
      </c>
      <c r="BK28" s="143">
        <f t="shared" si="23"/>
        <v>30</v>
      </c>
      <c r="BL28" s="143">
        <f t="shared" si="24"/>
        <v>30</v>
      </c>
      <c r="BM28" s="143">
        <f t="shared" si="25"/>
        <v>30</v>
      </c>
      <c r="BN28" s="143">
        <f t="shared" si="26"/>
        <v>30</v>
      </c>
      <c r="BO28" s="143">
        <f t="shared" si="27"/>
        <v>30</v>
      </c>
      <c r="BP28" s="143">
        <f t="shared" si="11"/>
        <v>30</v>
      </c>
      <c r="BQ28" s="143">
        <f t="shared" si="11"/>
        <v>30</v>
      </c>
      <c r="BR28" s="143">
        <f t="shared" si="11"/>
        <v>30</v>
      </c>
      <c r="BS28" s="143">
        <f t="shared" si="11"/>
        <v>30</v>
      </c>
      <c r="BT28" s="143">
        <f t="shared" si="11"/>
        <v>30</v>
      </c>
      <c r="BU28" s="143">
        <f t="shared" si="11"/>
        <v>30</v>
      </c>
      <c r="BV28" s="143">
        <f t="shared" si="11"/>
        <v>30</v>
      </c>
      <c r="BW28" s="143">
        <f t="shared" si="11"/>
        <v>30</v>
      </c>
      <c r="BX28" s="143">
        <f t="shared" si="11"/>
        <v>30</v>
      </c>
      <c r="BY28" s="143" t="e">
        <f t="shared" si="11"/>
        <v>#NUM!</v>
      </c>
      <c r="BZ28" s="143" t="e">
        <f t="shared" si="11"/>
        <v>#NUM!</v>
      </c>
      <c r="CA28" s="143" t="e">
        <f t="shared" si="11"/>
        <v>#NUM!</v>
      </c>
      <c r="CB28" s="143" t="e">
        <f t="shared" si="11"/>
        <v>#NUM!</v>
      </c>
      <c r="CC28" s="143" t="e">
        <f t="shared" si="11"/>
        <v>#NUM!</v>
      </c>
      <c r="CD28" s="143" t="e">
        <f t="shared" si="11"/>
        <v>#NUM!</v>
      </c>
      <c r="CE28" s="143" t="e">
        <f t="shared" si="11"/>
        <v>#NUM!</v>
      </c>
      <c r="CF28" s="143" t="e">
        <f t="shared" si="12"/>
        <v>#NUM!</v>
      </c>
      <c r="CG28" s="143" t="e">
        <f t="shared" si="8"/>
        <v>#NUM!</v>
      </c>
      <c r="CH28" s="143" t="e">
        <f t="shared" si="8"/>
        <v>#NUM!</v>
      </c>
      <c r="CI28" s="143" t="e">
        <f t="shared" si="8"/>
        <v>#NUM!</v>
      </c>
      <c r="CJ28" s="143" t="e">
        <f t="shared" si="8"/>
        <v>#NUM!</v>
      </c>
      <c r="CK28" s="143" t="e">
        <f t="shared" si="8"/>
        <v>#NUM!</v>
      </c>
      <c r="CL28" s="143" t="e">
        <f t="shared" si="8"/>
        <v>#NUM!</v>
      </c>
      <c r="CM28" s="143" t="e">
        <f t="shared" si="8"/>
        <v>#NUM!</v>
      </c>
      <c r="CN28" s="143" t="e">
        <f t="shared" si="8"/>
        <v>#NUM!</v>
      </c>
      <c r="CO28" s="143" t="e">
        <f t="shared" si="8"/>
        <v>#NUM!</v>
      </c>
      <c r="CP28" s="143" t="e">
        <f t="shared" si="8"/>
        <v>#NUM!</v>
      </c>
      <c r="CQ28" s="143"/>
      <c r="CS28" s="50">
        <f t="shared" si="9"/>
        <v>30</v>
      </c>
      <c r="CT28" s="50" t="e">
        <f t="shared" si="9"/>
        <v>#VALUE!</v>
      </c>
      <c r="CU28" s="50" t="e">
        <f t="shared" si="9"/>
        <v>#NUM!</v>
      </c>
      <c r="CV28" s="50" t="e">
        <f aca="true" t="shared" si="28" ref="CV28:CV37">SMALL($F28:$AV28,AZ$5)</f>
        <v>#NUM!</v>
      </c>
      <c r="CW28" s="50" t="e">
        <f aca="true" t="shared" si="29" ref="CW28:CW37">SMALL($F28:$AV28,BA$5)</f>
        <v>#NUM!</v>
      </c>
      <c r="CX28" s="50" t="e">
        <f aca="true" t="shared" si="30" ref="CX28:CX37">SMALL($F28:$AV28,BB$5)</f>
        <v>#NUM!</v>
      </c>
      <c r="CY28" s="50" t="e">
        <f aca="true" t="shared" si="31" ref="CY28:CY37">SMALL($F28:$AV28,BC$5)</f>
        <v>#NUM!</v>
      </c>
      <c r="CZ28" s="50" t="e">
        <f aca="true" t="shared" si="32" ref="CZ28:CZ37">SMALL($F28:$AV28,BD$5)</f>
        <v>#NUM!</v>
      </c>
      <c r="DA28" s="50" t="e">
        <f aca="true" t="shared" si="33" ref="DA28:DA37">SMALL($F28:$AV28,BE$5)</f>
        <v>#NUM!</v>
      </c>
      <c r="DB28" s="50" t="e">
        <f aca="true" t="shared" si="34" ref="DB28:DB37">SMALL($F28:$AV28,BF$5)</f>
        <v>#NUM!</v>
      </c>
      <c r="DC28" s="50" t="e">
        <f aca="true" t="shared" si="35" ref="DC28:DC37">SMALL($F28:$AV28,BG$5)</f>
        <v>#NUM!</v>
      </c>
      <c r="DD28" s="50" t="e">
        <f aca="true" t="shared" si="36" ref="DD28:DD37">SMALL($F28:$AV28,BH$5)</f>
        <v>#NUM!</v>
      </c>
      <c r="DE28" s="50" t="e">
        <f aca="true" t="shared" si="37" ref="DE28:DE37">SMALL($F28:$AV28,BI$5)</f>
        <v>#NUM!</v>
      </c>
      <c r="DF28" s="50" t="e">
        <f aca="true" t="shared" si="38" ref="DF28:DF37">SMALL($F28:$AV28,BJ$5)</f>
        <v>#NUM!</v>
      </c>
    </row>
    <row r="29" spans="1:110" s="50" customFormat="1" ht="12.75">
      <c r="A29" s="180">
        <f t="shared" si="10"/>
        <v>20</v>
      </c>
      <c r="B29" s="71">
        <f t="shared" si="2"/>
        <v>360</v>
      </c>
      <c r="C29" s="72">
        <v>2756</v>
      </c>
      <c r="D29" s="73" t="s">
        <v>67</v>
      </c>
      <c r="E29" s="74" t="s">
        <v>65</v>
      </c>
      <c r="F29" s="70">
        <v>30</v>
      </c>
      <c r="G29" s="75">
        <v>30</v>
      </c>
      <c r="H29" s="70">
        <v>30</v>
      </c>
      <c r="I29" s="70">
        <v>30</v>
      </c>
      <c r="J29" s="70">
        <v>30</v>
      </c>
      <c r="K29" s="70">
        <v>30</v>
      </c>
      <c r="L29" s="70">
        <v>30</v>
      </c>
      <c r="M29" s="70">
        <v>30</v>
      </c>
      <c r="N29" s="70">
        <v>30</v>
      </c>
      <c r="O29" s="70">
        <v>30</v>
      </c>
      <c r="P29" s="70">
        <v>30</v>
      </c>
      <c r="Q29" s="70">
        <v>30</v>
      </c>
      <c r="R29" s="70">
        <v>30</v>
      </c>
      <c r="S29" s="70">
        <v>30</v>
      </c>
      <c r="T29" s="70">
        <v>30</v>
      </c>
      <c r="U29" s="70">
        <v>30</v>
      </c>
      <c r="V29" s="70">
        <v>30</v>
      </c>
      <c r="W29" s="70">
        <v>30</v>
      </c>
      <c r="X29" s="70">
        <v>30</v>
      </c>
      <c r="Y29" s="70">
        <v>30</v>
      </c>
      <c r="Z29" s="70">
        <v>30</v>
      </c>
      <c r="AA29" s="70">
        <v>30</v>
      </c>
      <c r="AB29" s="70">
        <v>30</v>
      </c>
      <c r="AC29" s="70">
        <v>30</v>
      </c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2">
        <f t="shared" si="3"/>
        <v>720</v>
      </c>
      <c r="AX29" s="178">
        <f t="shared" si="4"/>
        <v>360</v>
      </c>
      <c r="AY29" s="64"/>
      <c r="AZ29" s="179">
        <f t="shared" si="5"/>
        <v>360</v>
      </c>
      <c r="BA29" s="143">
        <f t="shared" si="13"/>
        <v>30</v>
      </c>
      <c r="BB29" s="143">
        <f t="shared" si="14"/>
        <v>30</v>
      </c>
      <c r="BC29" s="143">
        <f t="shared" si="15"/>
        <v>30</v>
      </c>
      <c r="BD29" s="143">
        <f t="shared" si="16"/>
        <v>30</v>
      </c>
      <c r="BE29" s="143">
        <f t="shared" si="17"/>
        <v>30</v>
      </c>
      <c r="BF29" s="143">
        <f t="shared" si="18"/>
        <v>30</v>
      </c>
      <c r="BG29" s="143">
        <f t="shared" si="19"/>
        <v>30</v>
      </c>
      <c r="BH29" s="143">
        <f t="shared" si="20"/>
        <v>30</v>
      </c>
      <c r="BI29" s="143">
        <f t="shared" si="21"/>
        <v>30</v>
      </c>
      <c r="BJ29" s="143">
        <f t="shared" si="22"/>
        <v>30</v>
      </c>
      <c r="BK29" s="143">
        <f t="shared" si="23"/>
        <v>30</v>
      </c>
      <c r="BL29" s="143">
        <f t="shared" si="24"/>
        <v>30</v>
      </c>
      <c r="BM29" s="143">
        <f t="shared" si="25"/>
        <v>30</v>
      </c>
      <c r="BN29" s="143">
        <f t="shared" si="26"/>
        <v>30</v>
      </c>
      <c r="BO29" s="143">
        <f t="shared" si="27"/>
        <v>30</v>
      </c>
      <c r="BP29" s="143">
        <f t="shared" si="11"/>
        <v>30</v>
      </c>
      <c r="BQ29" s="143">
        <f t="shared" si="11"/>
        <v>30</v>
      </c>
      <c r="BR29" s="143">
        <f t="shared" si="11"/>
        <v>30</v>
      </c>
      <c r="BS29" s="143">
        <f t="shared" si="11"/>
        <v>30</v>
      </c>
      <c r="BT29" s="143">
        <f t="shared" si="11"/>
        <v>30</v>
      </c>
      <c r="BU29" s="143">
        <f t="shared" si="11"/>
        <v>30</v>
      </c>
      <c r="BV29" s="143">
        <f t="shared" si="11"/>
        <v>30</v>
      </c>
      <c r="BW29" s="143">
        <f t="shared" si="11"/>
        <v>30</v>
      </c>
      <c r="BX29" s="143">
        <f t="shared" si="11"/>
        <v>30</v>
      </c>
      <c r="BY29" s="143" t="e">
        <f t="shared" si="11"/>
        <v>#NUM!</v>
      </c>
      <c r="BZ29" s="143" t="e">
        <f t="shared" si="11"/>
        <v>#NUM!</v>
      </c>
      <c r="CA29" s="143" t="e">
        <f t="shared" si="11"/>
        <v>#NUM!</v>
      </c>
      <c r="CB29" s="143" t="e">
        <f t="shared" si="11"/>
        <v>#NUM!</v>
      </c>
      <c r="CC29" s="143" t="e">
        <f t="shared" si="11"/>
        <v>#NUM!</v>
      </c>
      <c r="CD29" s="143" t="e">
        <f t="shared" si="11"/>
        <v>#NUM!</v>
      </c>
      <c r="CE29" s="143" t="e">
        <f t="shared" si="11"/>
        <v>#NUM!</v>
      </c>
      <c r="CF29" s="143" t="e">
        <f t="shared" si="12"/>
        <v>#NUM!</v>
      </c>
      <c r="CG29" s="143" t="e">
        <f t="shared" si="8"/>
        <v>#NUM!</v>
      </c>
      <c r="CH29" s="143" t="e">
        <f t="shared" si="8"/>
        <v>#NUM!</v>
      </c>
      <c r="CI29" s="143" t="e">
        <f t="shared" si="8"/>
        <v>#NUM!</v>
      </c>
      <c r="CJ29" s="143" t="e">
        <f t="shared" si="8"/>
        <v>#NUM!</v>
      </c>
      <c r="CK29" s="143" t="e">
        <f t="shared" si="8"/>
        <v>#NUM!</v>
      </c>
      <c r="CL29" s="143" t="e">
        <f t="shared" si="8"/>
        <v>#NUM!</v>
      </c>
      <c r="CM29" s="143" t="e">
        <f t="shared" si="8"/>
        <v>#NUM!</v>
      </c>
      <c r="CN29" s="143" t="e">
        <f t="shared" si="8"/>
        <v>#NUM!</v>
      </c>
      <c r="CO29" s="143" t="e">
        <f t="shared" si="8"/>
        <v>#NUM!</v>
      </c>
      <c r="CP29" s="143" t="e">
        <f t="shared" si="8"/>
        <v>#NUM!</v>
      </c>
      <c r="CQ29" s="143"/>
      <c r="CS29" s="50">
        <f aca="true" t="shared" si="39" ref="CS29:CS37">SMALL($F29:$AV29,AW$5)</f>
        <v>30</v>
      </c>
      <c r="CT29" s="50" t="e">
        <f aca="true" t="shared" si="40" ref="CT29:CT37">SMALL($F29:$AV29,AX$5)</f>
        <v>#VALUE!</v>
      </c>
      <c r="CU29" s="50" t="e">
        <f aca="true" t="shared" si="41" ref="CU29:CU37">SMALL($F29:$AV29,AY$5)</f>
        <v>#NUM!</v>
      </c>
      <c r="CV29" s="50" t="e">
        <f t="shared" si="28"/>
        <v>#NUM!</v>
      </c>
      <c r="CW29" s="50" t="e">
        <f t="shared" si="29"/>
        <v>#NUM!</v>
      </c>
      <c r="CX29" s="50" t="e">
        <f t="shared" si="30"/>
        <v>#NUM!</v>
      </c>
      <c r="CY29" s="50" t="e">
        <f t="shared" si="31"/>
        <v>#NUM!</v>
      </c>
      <c r="CZ29" s="50" t="e">
        <f t="shared" si="32"/>
        <v>#NUM!</v>
      </c>
      <c r="DA29" s="50" t="e">
        <f t="shared" si="33"/>
        <v>#NUM!</v>
      </c>
      <c r="DB29" s="50" t="e">
        <f t="shared" si="34"/>
        <v>#NUM!</v>
      </c>
      <c r="DC29" s="50" t="e">
        <f t="shared" si="35"/>
        <v>#NUM!</v>
      </c>
      <c r="DD29" s="50" t="e">
        <f t="shared" si="36"/>
        <v>#NUM!</v>
      </c>
      <c r="DE29" s="50" t="e">
        <f t="shared" si="37"/>
        <v>#NUM!</v>
      </c>
      <c r="DF29" s="50" t="e">
        <f t="shared" si="38"/>
        <v>#NUM!</v>
      </c>
    </row>
    <row r="30" spans="1:110" s="50" customFormat="1" ht="12.75">
      <c r="A30" s="180">
        <f t="shared" si="10"/>
        <v>21</v>
      </c>
      <c r="B30" s="71">
        <f t="shared" si="2"/>
        <v>360</v>
      </c>
      <c r="C30" s="72">
        <v>2186</v>
      </c>
      <c r="D30" s="73" t="s">
        <v>140</v>
      </c>
      <c r="E30" s="74" t="s">
        <v>141</v>
      </c>
      <c r="F30" s="70">
        <v>30</v>
      </c>
      <c r="G30" s="75">
        <v>30</v>
      </c>
      <c r="H30" s="70">
        <v>30</v>
      </c>
      <c r="I30" s="70">
        <v>30</v>
      </c>
      <c r="J30" s="70">
        <v>30</v>
      </c>
      <c r="K30" s="70">
        <v>30</v>
      </c>
      <c r="L30" s="70">
        <v>30</v>
      </c>
      <c r="M30" s="70">
        <v>30</v>
      </c>
      <c r="N30" s="70">
        <v>30</v>
      </c>
      <c r="O30" s="70">
        <v>30</v>
      </c>
      <c r="P30" s="70">
        <v>30</v>
      </c>
      <c r="Q30" s="70">
        <v>30</v>
      </c>
      <c r="R30" s="70">
        <v>30</v>
      </c>
      <c r="S30" s="70">
        <v>30</v>
      </c>
      <c r="T30" s="70">
        <v>30</v>
      </c>
      <c r="U30" s="70">
        <v>30</v>
      </c>
      <c r="V30" s="70">
        <v>30</v>
      </c>
      <c r="W30" s="70">
        <v>30</v>
      </c>
      <c r="X30" s="70">
        <v>30</v>
      </c>
      <c r="Y30" s="70">
        <v>30</v>
      </c>
      <c r="Z30" s="70">
        <v>30</v>
      </c>
      <c r="AA30" s="70">
        <v>30</v>
      </c>
      <c r="AB30" s="70">
        <v>30</v>
      </c>
      <c r="AC30" s="70">
        <v>30</v>
      </c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2">
        <f t="shared" si="3"/>
        <v>720</v>
      </c>
      <c r="AX30" s="178">
        <f t="shared" si="4"/>
        <v>360</v>
      </c>
      <c r="AY30" s="64"/>
      <c r="AZ30" s="179">
        <f t="shared" si="5"/>
        <v>360</v>
      </c>
      <c r="BA30" s="143">
        <f t="shared" si="13"/>
        <v>30</v>
      </c>
      <c r="BB30" s="143">
        <f t="shared" si="14"/>
        <v>30</v>
      </c>
      <c r="BC30" s="143">
        <f t="shared" si="15"/>
        <v>30</v>
      </c>
      <c r="BD30" s="143">
        <f t="shared" si="16"/>
        <v>30</v>
      </c>
      <c r="BE30" s="143">
        <f t="shared" si="17"/>
        <v>30</v>
      </c>
      <c r="BF30" s="143">
        <f t="shared" si="18"/>
        <v>30</v>
      </c>
      <c r="BG30" s="143">
        <f t="shared" si="19"/>
        <v>30</v>
      </c>
      <c r="BH30" s="143">
        <f t="shared" si="20"/>
        <v>30</v>
      </c>
      <c r="BI30" s="143">
        <f t="shared" si="21"/>
        <v>30</v>
      </c>
      <c r="BJ30" s="143">
        <f t="shared" si="22"/>
        <v>30</v>
      </c>
      <c r="BK30" s="143">
        <f t="shared" si="23"/>
        <v>30</v>
      </c>
      <c r="BL30" s="143">
        <f t="shared" si="24"/>
        <v>30</v>
      </c>
      <c r="BM30" s="143">
        <f t="shared" si="25"/>
        <v>30</v>
      </c>
      <c r="BN30" s="143">
        <f t="shared" si="26"/>
        <v>30</v>
      </c>
      <c r="BO30" s="143">
        <f t="shared" si="27"/>
        <v>30</v>
      </c>
      <c r="BP30" s="143">
        <f t="shared" si="11"/>
        <v>30</v>
      </c>
      <c r="BQ30" s="143">
        <f t="shared" si="11"/>
        <v>30</v>
      </c>
      <c r="BR30" s="143">
        <f t="shared" si="11"/>
        <v>30</v>
      </c>
      <c r="BS30" s="143">
        <f t="shared" si="11"/>
        <v>30</v>
      </c>
      <c r="BT30" s="143">
        <f t="shared" si="11"/>
        <v>30</v>
      </c>
      <c r="BU30" s="143">
        <f t="shared" si="11"/>
        <v>30</v>
      </c>
      <c r="BV30" s="143">
        <f t="shared" si="11"/>
        <v>30</v>
      </c>
      <c r="BW30" s="143">
        <f t="shared" si="11"/>
        <v>30</v>
      </c>
      <c r="BX30" s="143">
        <f t="shared" si="11"/>
        <v>30</v>
      </c>
      <c r="BY30" s="143" t="e">
        <f t="shared" si="11"/>
        <v>#NUM!</v>
      </c>
      <c r="BZ30" s="143" t="e">
        <f t="shared" si="11"/>
        <v>#NUM!</v>
      </c>
      <c r="CA30" s="143" t="e">
        <f t="shared" si="11"/>
        <v>#NUM!</v>
      </c>
      <c r="CB30" s="143" t="e">
        <f t="shared" si="11"/>
        <v>#NUM!</v>
      </c>
      <c r="CC30" s="143" t="e">
        <f t="shared" si="11"/>
        <v>#NUM!</v>
      </c>
      <c r="CD30" s="143" t="e">
        <f t="shared" si="11"/>
        <v>#NUM!</v>
      </c>
      <c r="CE30" s="143" t="e">
        <f t="shared" si="11"/>
        <v>#NUM!</v>
      </c>
      <c r="CF30" s="143" t="e">
        <f t="shared" si="12"/>
        <v>#NUM!</v>
      </c>
      <c r="CG30" s="143" t="e">
        <f t="shared" si="8"/>
        <v>#NUM!</v>
      </c>
      <c r="CH30" s="143" t="e">
        <f t="shared" si="8"/>
        <v>#NUM!</v>
      </c>
      <c r="CI30" s="143" t="e">
        <f t="shared" si="8"/>
        <v>#NUM!</v>
      </c>
      <c r="CJ30" s="143" t="e">
        <f t="shared" si="8"/>
        <v>#NUM!</v>
      </c>
      <c r="CK30" s="143" t="e">
        <f t="shared" si="8"/>
        <v>#NUM!</v>
      </c>
      <c r="CL30" s="143" t="e">
        <f t="shared" si="8"/>
        <v>#NUM!</v>
      </c>
      <c r="CM30" s="143" t="e">
        <f t="shared" si="8"/>
        <v>#NUM!</v>
      </c>
      <c r="CN30" s="143" t="e">
        <f t="shared" si="8"/>
        <v>#NUM!</v>
      </c>
      <c r="CO30" s="143" t="e">
        <f t="shared" si="8"/>
        <v>#NUM!</v>
      </c>
      <c r="CP30" s="143" t="e">
        <f t="shared" si="8"/>
        <v>#NUM!</v>
      </c>
      <c r="CQ30" s="143"/>
      <c r="CS30" s="50">
        <f t="shared" si="39"/>
        <v>30</v>
      </c>
      <c r="CT30" s="50" t="e">
        <f t="shared" si="40"/>
        <v>#VALUE!</v>
      </c>
      <c r="CU30" s="50" t="e">
        <f t="shared" si="41"/>
        <v>#NUM!</v>
      </c>
      <c r="CV30" s="50" t="e">
        <f t="shared" si="28"/>
        <v>#NUM!</v>
      </c>
      <c r="CW30" s="50" t="e">
        <f t="shared" si="29"/>
        <v>#NUM!</v>
      </c>
      <c r="CX30" s="50" t="e">
        <f t="shared" si="30"/>
        <v>#NUM!</v>
      </c>
      <c r="CY30" s="50" t="e">
        <f t="shared" si="31"/>
        <v>#NUM!</v>
      </c>
      <c r="CZ30" s="50" t="e">
        <f t="shared" si="32"/>
        <v>#NUM!</v>
      </c>
      <c r="DA30" s="50" t="e">
        <f t="shared" si="33"/>
        <v>#NUM!</v>
      </c>
      <c r="DB30" s="50" t="e">
        <f t="shared" si="34"/>
        <v>#NUM!</v>
      </c>
      <c r="DC30" s="50" t="e">
        <f t="shared" si="35"/>
        <v>#NUM!</v>
      </c>
      <c r="DD30" s="50" t="e">
        <f t="shared" si="36"/>
        <v>#NUM!</v>
      </c>
      <c r="DE30" s="50" t="e">
        <f t="shared" si="37"/>
        <v>#NUM!</v>
      </c>
      <c r="DF30" s="50" t="e">
        <f t="shared" si="38"/>
        <v>#NUM!</v>
      </c>
    </row>
    <row r="31" spans="1:110" s="50" customFormat="1" ht="12.75">
      <c r="A31" s="180">
        <f t="shared" si="10"/>
        <v>22</v>
      </c>
      <c r="B31" s="71">
        <f t="shared" si="2"/>
        <v>408</v>
      </c>
      <c r="C31" s="72">
        <v>92</v>
      </c>
      <c r="D31" s="73"/>
      <c r="E31" s="74" t="s">
        <v>85</v>
      </c>
      <c r="F31" s="70">
        <v>30</v>
      </c>
      <c r="G31" s="75">
        <v>30</v>
      </c>
      <c r="H31" s="70">
        <v>30</v>
      </c>
      <c r="I31" s="70">
        <v>30</v>
      </c>
      <c r="J31" s="70">
        <v>30</v>
      </c>
      <c r="K31" s="70">
        <v>30</v>
      </c>
      <c r="L31" s="70">
        <v>30</v>
      </c>
      <c r="M31" s="70">
        <v>5</v>
      </c>
      <c r="N31" s="70">
        <v>30</v>
      </c>
      <c r="O31" s="70">
        <v>30</v>
      </c>
      <c r="P31" s="70">
        <v>30</v>
      </c>
      <c r="Q31" s="70">
        <v>30</v>
      </c>
      <c r="R31" s="70">
        <v>30</v>
      </c>
      <c r="S31" s="70">
        <v>30</v>
      </c>
      <c r="T31" s="70">
        <v>30</v>
      </c>
      <c r="U31" s="70">
        <v>30</v>
      </c>
      <c r="V31" s="70">
        <v>30</v>
      </c>
      <c r="W31" s="70">
        <v>30</v>
      </c>
      <c r="X31" s="70">
        <v>3</v>
      </c>
      <c r="Y31" s="70">
        <v>30</v>
      </c>
      <c r="Z31" s="70">
        <v>30</v>
      </c>
      <c r="AA31" s="70">
        <v>30</v>
      </c>
      <c r="AB31" s="70">
        <v>30</v>
      </c>
      <c r="AC31" s="70">
        <v>30</v>
      </c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2">
        <f t="shared" si="3"/>
        <v>668</v>
      </c>
      <c r="AX31" s="178">
        <f t="shared" si="4"/>
        <v>408</v>
      </c>
      <c r="AY31" s="64">
        <v>100</v>
      </c>
      <c r="AZ31" s="179">
        <f t="shared" si="5"/>
        <v>308</v>
      </c>
      <c r="BA31" s="143">
        <f t="shared" si="13"/>
        <v>3</v>
      </c>
      <c r="BB31" s="143">
        <f t="shared" si="14"/>
        <v>5</v>
      </c>
      <c r="BC31" s="143">
        <f t="shared" si="15"/>
        <v>30</v>
      </c>
      <c r="BD31" s="143">
        <f t="shared" si="16"/>
        <v>30</v>
      </c>
      <c r="BE31" s="143">
        <f t="shared" si="17"/>
        <v>30</v>
      </c>
      <c r="BF31" s="143">
        <f t="shared" si="18"/>
        <v>30</v>
      </c>
      <c r="BG31" s="143">
        <f t="shared" si="19"/>
        <v>30</v>
      </c>
      <c r="BH31" s="143">
        <f t="shared" si="20"/>
        <v>30</v>
      </c>
      <c r="BI31" s="143">
        <f t="shared" si="21"/>
        <v>30</v>
      </c>
      <c r="BJ31" s="143">
        <f t="shared" si="22"/>
        <v>30</v>
      </c>
      <c r="BK31" s="143">
        <f t="shared" si="23"/>
        <v>30</v>
      </c>
      <c r="BL31" s="143">
        <f t="shared" si="24"/>
        <v>30</v>
      </c>
      <c r="BM31" s="143">
        <f t="shared" si="25"/>
        <v>30</v>
      </c>
      <c r="BN31" s="143">
        <f t="shared" si="26"/>
        <v>30</v>
      </c>
      <c r="BO31" s="143">
        <f t="shared" si="27"/>
        <v>30</v>
      </c>
      <c r="BP31" s="143">
        <f t="shared" si="11"/>
        <v>30</v>
      </c>
      <c r="BQ31" s="143">
        <f t="shared" si="11"/>
        <v>30</v>
      </c>
      <c r="BR31" s="143">
        <f t="shared" si="11"/>
        <v>30</v>
      </c>
      <c r="BS31" s="143">
        <f t="shared" si="11"/>
        <v>30</v>
      </c>
      <c r="BT31" s="143">
        <f t="shared" si="11"/>
        <v>30</v>
      </c>
      <c r="BU31" s="143">
        <f t="shared" si="11"/>
        <v>30</v>
      </c>
      <c r="BV31" s="143">
        <f t="shared" si="11"/>
        <v>30</v>
      </c>
      <c r="BW31" s="143">
        <f t="shared" si="11"/>
        <v>30</v>
      </c>
      <c r="BX31" s="143">
        <f t="shared" si="11"/>
        <v>30</v>
      </c>
      <c r="BY31" s="143" t="e">
        <f t="shared" si="11"/>
        <v>#NUM!</v>
      </c>
      <c r="BZ31" s="143" t="e">
        <f t="shared" si="11"/>
        <v>#NUM!</v>
      </c>
      <c r="CA31" s="143" t="e">
        <f t="shared" si="11"/>
        <v>#NUM!</v>
      </c>
      <c r="CB31" s="143" t="e">
        <f t="shared" si="11"/>
        <v>#NUM!</v>
      </c>
      <c r="CC31" s="143" t="e">
        <f t="shared" si="11"/>
        <v>#NUM!</v>
      </c>
      <c r="CD31" s="143" t="e">
        <f t="shared" si="11"/>
        <v>#NUM!</v>
      </c>
      <c r="CE31" s="143" t="e">
        <f t="shared" si="11"/>
        <v>#NUM!</v>
      </c>
      <c r="CF31" s="143" t="e">
        <f t="shared" si="12"/>
        <v>#NUM!</v>
      </c>
      <c r="CG31" s="143" t="e">
        <f t="shared" si="8"/>
        <v>#NUM!</v>
      </c>
      <c r="CH31" s="143" t="e">
        <f t="shared" si="8"/>
        <v>#NUM!</v>
      </c>
      <c r="CI31" s="143" t="e">
        <f t="shared" si="8"/>
        <v>#NUM!</v>
      </c>
      <c r="CJ31" s="143" t="e">
        <f t="shared" si="8"/>
        <v>#NUM!</v>
      </c>
      <c r="CK31" s="143" t="e">
        <f t="shared" si="8"/>
        <v>#NUM!</v>
      </c>
      <c r="CL31" s="143" t="e">
        <f t="shared" si="8"/>
        <v>#NUM!</v>
      </c>
      <c r="CM31" s="143" t="e">
        <f t="shared" si="8"/>
        <v>#NUM!</v>
      </c>
      <c r="CN31" s="143" t="e">
        <f t="shared" si="8"/>
        <v>#NUM!</v>
      </c>
      <c r="CO31" s="143" t="e">
        <f t="shared" si="8"/>
        <v>#NUM!</v>
      </c>
      <c r="CP31" s="143" t="e">
        <f t="shared" si="8"/>
        <v>#NUM!</v>
      </c>
      <c r="CQ31" s="143"/>
      <c r="CS31" s="50">
        <f t="shared" si="39"/>
        <v>30</v>
      </c>
      <c r="CT31" s="50" t="e">
        <f t="shared" si="40"/>
        <v>#VALUE!</v>
      </c>
      <c r="CU31" s="50" t="e">
        <f t="shared" si="41"/>
        <v>#NUM!</v>
      </c>
      <c r="CV31" s="50" t="e">
        <f t="shared" si="28"/>
        <v>#NUM!</v>
      </c>
      <c r="CW31" s="50" t="e">
        <f t="shared" si="29"/>
        <v>#NUM!</v>
      </c>
      <c r="CX31" s="50" t="e">
        <f t="shared" si="30"/>
        <v>#NUM!</v>
      </c>
      <c r="CY31" s="50" t="e">
        <f t="shared" si="31"/>
        <v>#NUM!</v>
      </c>
      <c r="CZ31" s="50" t="e">
        <f t="shared" si="32"/>
        <v>#NUM!</v>
      </c>
      <c r="DA31" s="50" t="e">
        <f t="shared" si="33"/>
        <v>#NUM!</v>
      </c>
      <c r="DB31" s="50" t="e">
        <f t="shared" si="34"/>
        <v>#NUM!</v>
      </c>
      <c r="DC31" s="50" t="e">
        <f t="shared" si="35"/>
        <v>#NUM!</v>
      </c>
      <c r="DD31" s="50" t="e">
        <f t="shared" si="36"/>
        <v>#NUM!</v>
      </c>
      <c r="DE31" s="50" t="e">
        <f t="shared" si="37"/>
        <v>#NUM!</v>
      </c>
      <c r="DF31" s="50" t="e">
        <f t="shared" si="38"/>
        <v>#NUM!</v>
      </c>
    </row>
    <row r="32" spans="1:110" s="50" customFormat="1" ht="12.75">
      <c r="A32" s="180">
        <f t="shared" si="10"/>
        <v>23</v>
      </c>
      <c r="B32" s="71">
        <f t="shared" si="2"/>
        <v>419</v>
      </c>
      <c r="C32" s="72">
        <v>9</v>
      </c>
      <c r="D32" s="73" t="s">
        <v>136</v>
      </c>
      <c r="E32" s="74"/>
      <c r="F32" s="70">
        <v>11</v>
      </c>
      <c r="G32" s="75">
        <v>30</v>
      </c>
      <c r="H32" s="70">
        <v>30</v>
      </c>
      <c r="I32" s="70">
        <v>30</v>
      </c>
      <c r="J32" s="70">
        <v>30</v>
      </c>
      <c r="K32" s="70">
        <v>30</v>
      </c>
      <c r="L32" s="70">
        <v>30</v>
      </c>
      <c r="M32" s="70">
        <v>30</v>
      </c>
      <c r="N32" s="70">
        <v>30</v>
      </c>
      <c r="O32" s="70">
        <v>30</v>
      </c>
      <c r="P32" s="70">
        <v>30</v>
      </c>
      <c r="Q32" s="70">
        <v>30</v>
      </c>
      <c r="R32" s="70">
        <v>8</v>
      </c>
      <c r="S32" s="70">
        <v>30</v>
      </c>
      <c r="T32" s="70">
        <v>30</v>
      </c>
      <c r="U32" s="70">
        <v>30</v>
      </c>
      <c r="V32" s="70">
        <v>30</v>
      </c>
      <c r="W32" s="70">
        <v>30</v>
      </c>
      <c r="X32" s="70">
        <v>30</v>
      </c>
      <c r="Y32" s="70">
        <v>30</v>
      </c>
      <c r="Z32" s="70">
        <v>30</v>
      </c>
      <c r="AA32" s="70">
        <v>30</v>
      </c>
      <c r="AB32" s="70">
        <v>30</v>
      </c>
      <c r="AC32" s="70">
        <v>30</v>
      </c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2">
        <f t="shared" si="3"/>
        <v>679</v>
      </c>
      <c r="AX32" s="178">
        <f t="shared" si="4"/>
        <v>419</v>
      </c>
      <c r="AY32" s="64">
        <v>100</v>
      </c>
      <c r="AZ32" s="179">
        <f t="shared" si="5"/>
        <v>319</v>
      </c>
      <c r="BA32" s="143">
        <f t="shared" si="13"/>
        <v>8</v>
      </c>
      <c r="BB32" s="143">
        <f t="shared" si="14"/>
        <v>11</v>
      </c>
      <c r="BC32" s="143">
        <f t="shared" si="15"/>
        <v>30</v>
      </c>
      <c r="BD32" s="143">
        <f t="shared" si="16"/>
        <v>30</v>
      </c>
      <c r="BE32" s="143">
        <f t="shared" si="17"/>
        <v>30</v>
      </c>
      <c r="BF32" s="143">
        <f t="shared" si="18"/>
        <v>30</v>
      </c>
      <c r="BG32" s="143">
        <f t="shared" si="19"/>
        <v>30</v>
      </c>
      <c r="BH32" s="143">
        <f t="shared" si="20"/>
        <v>30</v>
      </c>
      <c r="BI32" s="143">
        <f t="shared" si="21"/>
        <v>30</v>
      </c>
      <c r="BJ32" s="143">
        <f t="shared" si="22"/>
        <v>30</v>
      </c>
      <c r="BK32" s="143">
        <f t="shared" si="23"/>
        <v>30</v>
      </c>
      <c r="BL32" s="143">
        <f t="shared" si="24"/>
        <v>30</v>
      </c>
      <c r="BM32" s="143">
        <f t="shared" si="25"/>
        <v>30</v>
      </c>
      <c r="BN32" s="143">
        <f t="shared" si="26"/>
        <v>30</v>
      </c>
      <c r="BO32" s="143">
        <f t="shared" si="27"/>
        <v>30</v>
      </c>
      <c r="BP32" s="143">
        <f t="shared" si="11"/>
        <v>30</v>
      </c>
      <c r="BQ32" s="143">
        <f t="shared" si="11"/>
        <v>30</v>
      </c>
      <c r="BR32" s="143">
        <f t="shared" si="11"/>
        <v>30</v>
      </c>
      <c r="BS32" s="143">
        <f t="shared" si="11"/>
        <v>30</v>
      </c>
      <c r="BT32" s="143">
        <f t="shared" si="11"/>
        <v>30</v>
      </c>
      <c r="BU32" s="143">
        <f t="shared" si="11"/>
        <v>30</v>
      </c>
      <c r="BV32" s="143">
        <f t="shared" si="11"/>
        <v>30</v>
      </c>
      <c r="BW32" s="143">
        <f t="shared" si="11"/>
        <v>30</v>
      </c>
      <c r="BX32" s="143">
        <f t="shared" si="11"/>
        <v>30</v>
      </c>
      <c r="BY32" s="143" t="e">
        <f t="shared" si="11"/>
        <v>#NUM!</v>
      </c>
      <c r="BZ32" s="143" t="e">
        <f t="shared" si="11"/>
        <v>#NUM!</v>
      </c>
      <c r="CA32" s="143" t="e">
        <f t="shared" si="11"/>
        <v>#NUM!</v>
      </c>
      <c r="CB32" s="143" t="e">
        <f t="shared" si="11"/>
        <v>#NUM!</v>
      </c>
      <c r="CC32" s="143" t="e">
        <f t="shared" si="11"/>
        <v>#NUM!</v>
      </c>
      <c r="CD32" s="143" t="e">
        <f t="shared" si="11"/>
        <v>#NUM!</v>
      </c>
      <c r="CE32" s="143" t="e">
        <f t="shared" si="11"/>
        <v>#NUM!</v>
      </c>
      <c r="CF32" s="143" t="e">
        <f t="shared" si="12"/>
        <v>#NUM!</v>
      </c>
      <c r="CG32" s="143" t="e">
        <f t="shared" si="8"/>
        <v>#NUM!</v>
      </c>
      <c r="CH32" s="143" t="e">
        <f t="shared" si="8"/>
        <v>#NUM!</v>
      </c>
      <c r="CI32" s="143" t="e">
        <f t="shared" si="8"/>
        <v>#NUM!</v>
      </c>
      <c r="CJ32" s="143" t="e">
        <f t="shared" si="8"/>
        <v>#NUM!</v>
      </c>
      <c r="CK32" s="143" t="e">
        <f t="shared" si="8"/>
        <v>#NUM!</v>
      </c>
      <c r="CL32" s="143" t="e">
        <f t="shared" si="8"/>
        <v>#NUM!</v>
      </c>
      <c r="CM32" s="143" t="e">
        <f t="shared" si="8"/>
        <v>#NUM!</v>
      </c>
      <c r="CN32" s="143" t="e">
        <f t="shared" si="8"/>
        <v>#NUM!</v>
      </c>
      <c r="CO32" s="143" t="e">
        <f t="shared" si="8"/>
        <v>#NUM!</v>
      </c>
      <c r="CP32" s="143" t="e">
        <f t="shared" si="8"/>
        <v>#NUM!</v>
      </c>
      <c r="CQ32" s="143"/>
      <c r="CS32" s="50">
        <f t="shared" si="39"/>
        <v>30</v>
      </c>
      <c r="CT32" s="50" t="e">
        <f t="shared" si="40"/>
        <v>#VALUE!</v>
      </c>
      <c r="CU32" s="50" t="e">
        <f t="shared" si="41"/>
        <v>#NUM!</v>
      </c>
      <c r="CV32" s="50" t="e">
        <f t="shared" si="28"/>
        <v>#NUM!</v>
      </c>
      <c r="CW32" s="50" t="e">
        <f t="shared" si="29"/>
        <v>#NUM!</v>
      </c>
      <c r="CX32" s="50" t="e">
        <f t="shared" si="30"/>
        <v>#NUM!</v>
      </c>
      <c r="CY32" s="50" t="e">
        <f t="shared" si="31"/>
        <v>#NUM!</v>
      </c>
      <c r="CZ32" s="50" t="e">
        <f t="shared" si="32"/>
        <v>#NUM!</v>
      </c>
      <c r="DA32" s="50" t="e">
        <f t="shared" si="33"/>
        <v>#NUM!</v>
      </c>
      <c r="DB32" s="50" t="e">
        <f t="shared" si="34"/>
        <v>#NUM!</v>
      </c>
      <c r="DC32" s="50" t="e">
        <f t="shared" si="35"/>
        <v>#NUM!</v>
      </c>
      <c r="DD32" s="50" t="e">
        <f t="shared" si="36"/>
        <v>#NUM!</v>
      </c>
      <c r="DE32" s="50" t="e">
        <f t="shared" si="37"/>
        <v>#NUM!</v>
      </c>
      <c r="DF32" s="50" t="e">
        <f t="shared" si="38"/>
        <v>#NUM!</v>
      </c>
    </row>
    <row r="33" spans="1:110" s="50" customFormat="1" ht="12.75">
      <c r="A33" s="180">
        <f t="shared" si="10"/>
        <v>24</v>
      </c>
      <c r="B33" s="71">
        <f t="shared" si="2"/>
        <v>431</v>
      </c>
      <c r="C33" s="72">
        <v>2616</v>
      </c>
      <c r="D33" s="73" t="s">
        <v>33</v>
      </c>
      <c r="E33" s="74" t="s">
        <v>32</v>
      </c>
      <c r="F33" s="70">
        <v>30</v>
      </c>
      <c r="G33" s="75">
        <v>30</v>
      </c>
      <c r="H33" s="70">
        <v>30</v>
      </c>
      <c r="I33" s="70">
        <v>30</v>
      </c>
      <c r="J33" s="70">
        <v>30</v>
      </c>
      <c r="K33" s="70">
        <v>30</v>
      </c>
      <c r="L33" s="70">
        <v>30</v>
      </c>
      <c r="M33" s="70">
        <v>30</v>
      </c>
      <c r="N33" s="70">
        <v>30</v>
      </c>
      <c r="O33" s="70">
        <v>30</v>
      </c>
      <c r="P33" s="70">
        <v>30</v>
      </c>
      <c r="Q33" s="70">
        <v>30</v>
      </c>
      <c r="R33" s="70">
        <v>30</v>
      </c>
      <c r="S33" s="70">
        <v>30</v>
      </c>
      <c r="T33" s="70">
        <v>30</v>
      </c>
      <c r="U33" s="70">
        <v>30</v>
      </c>
      <c r="V33" s="70">
        <v>30</v>
      </c>
      <c r="W33" s="207">
        <v>1</v>
      </c>
      <c r="X33" s="70">
        <v>30</v>
      </c>
      <c r="Y33" s="70">
        <v>30</v>
      </c>
      <c r="Z33" s="70">
        <v>30</v>
      </c>
      <c r="AA33" s="70">
        <v>30</v>
      </c>
      <c r="AB33" s="70">
        <v>30</v>
      </c>
      <c r="AC33" s="70">
        <v>30</v>
      </c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2">
        <f t="shared" si="3"/>
        <v>691</v>
      </c>
      <c r="AX33" s="178">
        <f t="shared" si="4"/>
        <v>431</v>
      </c>
      <c r="AY33" s="64">
        <v>100</v>
      </c>
      <c r="AZ33" s="179">
        <f t="shared" si="5"/>
        <v>331</v>
      </c>
      <c r="BA33" s="143">
        <f t="shared" si="13"/>
        <v>1</v>
      </c>
      <c r="BB33" s="143">
        <f t="shared" si="14"/>
        <v>30</v>
      </c>
      <c r="BC33" s="143">
        <f t="shared" si="15"/>
        <v>30</v>
      </c>
      <c r="BD33" s="143">
        <f t="shared" si="16"/>
        <v>30</v>
      </c>
      <c r="BE33" s="143">
        <f t="shared" si="17"/>
        <v>30</v>
      </c>
      <c r="BF33" s="143">
        <f t="shared" si="18"/>
        <v>30</v>
      </c>
      <c r="BG33" s="143">
        <f t="shared" si="19"/>
        <v>30</v>
      </c>
      <c r="BH33" s="143">
        <f t="shared" si="20"/>
        <v>30</v>
      </c>
      <c r="BI33" s="143">
        <f t="shared" si="21"/>
        <v>30</v>
      </c>
      <c r="BJ33" s="143">
        <f t="shared" si="22"/>
        <v>30</v>
      </c>
      <c r="BK33" s="143">
        <f t="shared" si="23"/>
        <v>30</v>
      </c>
      <c r="BL33" s="143">
        <f t="shared" si="24"/>
        <v>30</v>
      </c>
      <c r="BM33" s="143">
        <f t="shared" si="25"/>
        <v>30</v>
      </c>
      <c r="BN33" s="143">
        <f t="shared" si="26"/>
        <v>30</v>
      </c>
      <c r="BO33" s="143">
        <f t="shared" si="27"/>
        <v>30</v>
      </c>
      <c r="BP33" s="143">
        <f t="shared" si="11"/>
        <v>30</v>
      </c>
      <c r="BQ33" s="143">
        <f t="shared" si="11"/>
        <v>30</v>
      </c>
      <c r="BR33" s="143">
        <f t="shared" si="11"/>
        <v>30</v>
      </c>
      <c r="BS33" s="143">
        <f t="shared" si="11"/>
        <v>30</v>
      </c>
      <c r="BT33" s="143">
        <f t="shared" si="11"/>
        <v>30</v>
      </c>
      <c r="BU33" s="143">
        <f t="shared" si="11"/>
        <v>30</v>
      </c>
      <c r="BV33" s="143">
        <f t="shared" si="11"/>
        <v>30</v>
      </c>
      <c r="BW33" s="143">
        <f t="shared" si="11"/>
        <v>30</v>
      </c>
      <c r="BX33" s="143">
        <f t="shared" si="11"/>
        <v>30</v>
      </c>
      <c r="BY33" s="143" t="e">
        <f t="shared" si="11"/>
        <v>#NUM!</v>
      </c>
      <c r="BZ33" s="143" t="e">
        <f t="shared" si="11"/>
        <v>#NUM!</v>
      </c>
      <c r="CA33" s="143" t="e">
        <f t="shared" si="11"/>
        <v>#NUM!</v>
      </c>
      <c r="CB33" s="143" t="e">
        <f t="shared" si="11"/>
        <v>#NUM!</v>
      </c>
      <c r="CC33" s="143" t="e">
        <f t="shared" si="11"/>
        <v>#NUM!</v>
      </c>
      <c r="CD33" s="143" t="e">
        <f t="shared" si="11"/>
        <v>#NUM!</v>
      </c>
      <c r="CE33" s="143" t="e">
        <f t="shared" si="11"/>
        <v>#NUM!</v>
      </c>
      <c r="CF33" s="143" t="e">
        <f t="shared" si="12"/>
        <v>#NUM!</v>
      </c>
      <c r="CG33" s="143" t="e">
        <f t="shared" si="8"/>
        <v>#NUM!</v>
      </c>
      <c r="CH33" s="143" t="e">
        <f t="shared" si="8"/>
        <v>#NUM!</v>
      </c>
      <c r="CI33" s="143" t="e">
        <f t="shared" si="8"/>
        <v>#NUM!</v>
      </c>
      <c r="CJ33" s="143" t="e">
        <f t="shared" si="8"/>
        <v>#NUM!</v>
      </c>
      <c r="CK33" s="143" t="e">
        <f t="shared" si="8"/>
        <v>#NUM!</v>
      </c>
      <c r="CL33" s="143" t="e">
        <f t="shared" si="8"/>
        <v>#NUM!</v>
      </c>
      <c r="CM33" s="143" t="e">
        <f t="shared" si="8"/>
        <v>#NUM!</v>
      </c>
      <c r="CN33" s="143" t="e">
        <f t="shared" si="8"/>
        <v>#NUM!</v>
      </c>
      <c r="CO33" s="143" t="e">
        <f t="shared" si="8"/>
        <v>#NUM!</v>
      </c>
      <c r="CP33" s="143" t="e">
        <f t="shared" si="8"/>
        <v>#NUM!</v>
      </c>
      <c r="CQ33" s="143"/>
      <c r="CS33" s="50">
        <f t="shared" si="39"/>
        <v>30</v>
      </c>
      <c r="CT33" s="50" t="e">
        <f t="shared" si="40"/>
        <v>#VALUE!</v>
      </c>
      <c r="CU33" s="50" t="e">
        <f t="shared" si="41"/>
        <v>#NUM!</v>
      </c>
      <c r="CV33" s="50" t="e">
        <f t="shared" si="28"/>
        <v>#NUM!</v>
      </c>
      <c r="CW33" s="50" t="e">
        <f t="shared" si="29"/>
        <v>#NUM!</v>
      </c>
      <c r="CX33" s="50" t="e">
        <f t="shared" si="30"/>
        <v>#NUM!</v>
      </c>
      <c r="CY33" s="50" t="e">
        <f t="shared" si="31"/>
        <v>#NUM!</v>
      </c>
      <c r="CZ33" s="50" t="e">
        <f t="shared" si="32"/>
        <v>#NUM!</v>
      </c>
      <c r="DA33" s="50" t="e">
        <f t="shared" si="33"/>
        <v>#NUM!</v>
      </c>
      <c r="DB33" s="50" t="e">
        <f t="shared" si="34"/>
        <v>#NUM!</v>
      </c>
      <c r="DC33" s="50" t="e">
        <f t="shared" si="35"/>
        <v>#NUM!</v>
      </c>
      <c r="DD33" s="50" t="e">
        <f t="shared" si="36"/>
        <v>#NUM!</v>
      </c>
      <c r="DE33" s="50" t="e">
        <f t="shared" si="37"/>
        <v>#NUM!</v>
      </c>
      <c r="DF33" s="50" t="e">
        <f t="shared" si="38"/>
        <v>#NUM!</v>
      </c>
    </row>
    <row r="34" spans="1:110" s="50" customFormat="1" ht="12.75">
      <c r="A34" s="180">
        <f t="shared" si="10"/>
        <v>25</v>
      </c>
      <c r="B34" s="71">
        <f t="shared" si="2"/>
        <v>433</v>
      </c>
      <c r="C34" s="72"/>
      <c r="D34" s="73"/>
      <c r="E34" s="74" t="s">
        <v>172</v>
      </c>
      <c r="F34" s="70">
        <v>30</v>
      </c>
      <c r="G34" s="75">
        <v>30</v>
      </c>
      <c r="H34" s="70">
        <v>30</v>
      </c>
      <c r="I34" s="70">
        <v>30</v>
      </c>
      <c r="J34" s="70">
        <v>30</v>
      </c>
      <c r="K34" s="70">
        <v>30</v>
      </c>
      <c r="L34" s="70">
        <v>30</v>
      </c>
      <c r="M34" s="70">
        <v>30</v>
      </c>
      <c r="N34" s="70">
        <v>30</v>
      </c>
      <c r="O34" s="70">
        <v>30</v>
      </c>
      <c r="P34" s="70">
        <v>30</v>
      </c>
      <c r="Q34" s="70">
        <v>30</v>
      </c>
      <c r="R34" s="70">
        <v>30</v>
      </c>
      <c r="S34" s="70">
        <v>30</v>
      </c>
      <c r="T34" s="70">
        <v>30</v>
      </c>
      <c r="U34" s="70">
        <v>30</v>
      </c>
      <c r="V34" s="70">
        <v>30</v>
      </c>
      <c r="W34" s="70">
        <v>30</v>
      </c>
      <c r="X34" s="70">
        <v>30</v>
      </c>
      <c r="Y34" s="70">
        <v>30</v>
      </c>
      <c r="Z34" s="70">
        <v>3</v>
      </c>
      <c r="AA34" s="70">
        <v>30</v>
      </c>
      <c r="AB34" s="70">
        <v>30</v>
      </c>
      <c r="AC34" s="70">
        <v>30</v>
      </c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2">
        <f t="shared" si="3"/>
        <v>693</v>
      </c>
      <c r="AX34" s="178">
        <f t="shared" si="4"/>
        <v>433</v>
      </c>
      <c r="AY34" s="64">
        <v>100</v>
      </c>
      <c r="AZ34" s="179">
        <f t="shared" si="5"/>
        <v>333</v>
      </c>
      <c r="BA34" s="143">
        <f t="shared" si="13"/>
        <v>3</v>
      </c>
      <c r="BB34" s="143">
        <f t="shared" si="14"/>
        <v>30</v>
      </c>
      <c r="BC34" s="143">
        <f t="shared" si="15"/>
        <v>30</v>
      </c>
      <c r="BD34" s="143">
        <f t="shared" si="16"/>
        <v>30</v>
      </c>
      <c r="BE34" s="143">
        <f t="shared" si="17"/>
        <v>30</v>
      </c>
      <c r="BF34" s="143">
        <f t="shared" si="18"/>
        <v>30</v>
      </c>
      <c r="BG34" s="143">
        <f t="shared" si="19"/>
        <v>30</v>
      </c>
      <c r="BH34" s="143">
        <f t="shared" si="20"/>
        <v>30</v>
      </c>
      <c r="BI34" s="143">
        <f t="shared" si="21"/>
        <v>30</v>
      </c>
      <c r="BJ34" s="143">
        <f t="shared" si="22"/>
        <v>30</v>
      </c>
      <c r="BK34" s="143">
        <f t="shared" si="23"/>
        <v>30</v>
      </c>
      <c r="BL34" s="143">
        <f t="shared" si="24"/>
        <v>30</v>
      </c>
      <c r="BM34" s="143">
        <f t="shared" si="25"/>
        <v>30</v>
      </c>
      <c r="BN34" s="143">
        <f t="shared" si="26"/>
        <v>30</v>
      </c>
      <c r="BO34" s="143">
        <f t="shared" si="27"/>
        <v>30</v>
      </c>
      <c r="BP34" s="143">
        <f t="shared" si="11"/>
        <v>30</v>
      </c>
      <c r="BQ34" s="143">
        <f t="shared" si="11"/>
        <v>30</v>
      </c>
      <c r="BR34" s="143">
        <f t="shared" si="11"/>
        <v>30</v>
      </c>
      <c r="BS34" s="143">
        <f t="shared" si="11"/>
        <v>30</v>
      </c>
      <c r="BT34" s="143">
        <f t="shared" si="11"/>
        <v>30</v>
      </c>
      <c r="BU34" s="143">
        <f t="shared" si="11"/>
        <v>30</v>
      </c>
      <c r="BV34" s="143">
        <f t="shared" si="11"/>
        <v>30</v>
      </c>
      <c r="BW34" s="143">
        <f t="shared" si="11"/>
        <v>30</v>
      </c>
      <c r="BX34" s="143">
        <f t="shared" si="11"/>
        <v>30</v>
      </c>
      <c r="BY34" s="143" t="e">
        <f t="shared" si="11"/>
        <v>#NUM!</v>
      </c>
      <c r="BZ34" s="143" t="e">
        <f t="shared" si="11"/>
        <v>#NUM!</v>
      </c>
      <c r="CA34" s="143" t="e">
        <f t="shared" si="11"/>
        <v>#NUM!</v>
      </c>
      <c r="CB34" s="143" t="e">
        <f t="shared" si="11"/>
        <v>#NUM!</v>
      </c>
      <c r="CC34" s="143" t="e">
        <f t="shared" si="11"/>
        <v>#NUM!</v>
      </c>
      <c r="CD34" s="143" t="e">
        <f t="shared" si="11"/>
        <v>#NUM!</v>
      </c>
      <c r="CE34" s="143" t="e">
        <f t="shared" si="11"/>
        <v>#NUM!</v>
      </c>
      <c r="CF34" s="143" t="e">
        <f t="shared" si="12"/>
        <v>#NUM!</v>
      </c>
      <c r="CG34" s="143" t="e">
        <f t="shared" si="8"/>
        <v>#NUM!</v>
      </c>
      <c r="CH34" s="143" t="e">
        <f t="shared" si="8"/>
        <v>#NUM!</v>
      </c>
      <c r="CI34" s="143" t="e">
        <f t="shared" si="8"/>
        <v>#NUM!</v>
      </c>
      <c r="CJ34" s="143" t="e">
        <f t="shared" si="8"/>
        <v>#NUM!</v>
      </c>
      <c r="CK34" s="143" t="e">
        <f t="shared" si="8"/>
        <v>#NUM!</v>
      </c>
      <c r="CL34" s="143" t="e">
        <f t="shared" si="8"/>
        <v>#NUM!</v>
      </c>
      <c r="CM34" s="143" t="e">
        <f t="shared" si="8"/>
        <v>#NUM!</v>
      </c>
      <c r="CN34" s="143" t="e">
        <f t="shared" si="8"/>
        <v>#NUM!</v>
      </c>
      <c r="CO34" s="143" t="e">
        <f t="shared" si="8"/>
        <v>#NUM!</v>
      </c>
      <c r="CP34" s="143" t="e">
        <f t="shared" si="8"/>
        <v>#NUM!</v>
      </c>
      <c r="CQ34" s="143"/>
      <c r="CS34" s="50">
        <f t="shared" si="39"/>
        <v>30</v>
      </c>
      <c r="CT34" s="50" t="e">
        <f t="shared" si="40"/>
        <v>#VALUE!</v>
      </c>
      <c r="CU34" s="50" t="e">
        <f t="shared" si="41"/>
        <v>#NUM!</v>
      </c>
      <c r="CV34" s="50" t="e">
        <f t="shared" si="28"/>
        <v>#NUM!</v>
      </c>
      <c r="CW34" s="50" t="e">
        <f t="shared" si="29"/>
        <v>#NUM!</v>
      </c>
      <c r="CX34" s="50" t="e">
        <f t="shared" si="30"/>
        <v>#NUM!</v>
      </c>
      <c r="CY34" s="50" t="e">
        <f t="shared" si="31"/>
        <v>#NUM!</v>
      </c>
      <c r="CZ34" s="50" t="e">
        <f t="shared" si="32"/>
        <v>#NUM!</v>
      </c>
      <c r="DA34" s="50" t="e">
        <f t="shared" si="33"/>
        <v>#NUM!</v>
      </c>
      <c r="DB34" s="50" t="e">
        <f t="shared" si="34"/>
        <v>#NUM!</v>
      </c>
      <c r="DC34" s="50" t="e">
        <f t="shared" si="35"/>
        <v>#NUM!</v>
      </c>
      <c r="DD34" s="50" t="e">
        <f t="shared" si="36"/>
        <v>#NUM!</v>
      </c>
      <c r="DE34" s="50" t="e">
        <f t="shared" si="37"/>
        <v>#NUM!</v>
      </c>
      <c r="DF34" s="50" t="e">
        <f t="shared" si="38"/>
        <v>#NUM!</v>
      </c>
    </row>
    <row r="35" spans="1:110" s="50" customFormat="1" ht="12.75">
      <c r="A35" s="180">
        <f t="shared" si="10"/>
        <v>26</v>
      </c>
      <c r="B35" s="71">
        <f t="shared" si="2"/>
        <v>435</v>
      </c>
      <c r="C35" s="72">
        <v>2383</v>
      </c>
      <c r="D35" s="73" t="s">
        <v>175</v>
      </c>
      <c r="E35" s="74" t="s">
        <v>176</v>
      </c>
      <c r="F35" s="70">
        <v>30</v>
      </c>
      <c r="G35" s="75">
        <v>30</v>
      </c>
      <c r="H35" s="70">
        <v>30</v>
      </c>
      <c r="I35" s="70">
        <v>30</v>
      </c>
      <c r="J35" s="70">
        <v>30</v>
      </c>
      <c r="K35" s="70">
        <v>30</v>
      </c>
      <c r="L35" s="70">
        <v>30</v>
      </c>
      <c r="M35" s="70">
        <v>30</v>
      </c>
      <c r="N35" s="70">
        <v>30</v>
      </c>
      <c r="O35" s="70">
        <v>30</v>
      </c>
      <c r="P35" s="70">
        <v>30</v>
      </c>
      <c r="Q35" s="70">
        <v>30</v>
      </c>
      <c r="R35" s="70">
        <v>30</v>
      </c>
      <c r="S35" s="70">
        <v>30</v>
      </c>
      <c r="T35" s="70">
        <v>30</v>
      </c>
      <c r="U35" s="70">
        <v>30</v>
      </c>
      <c r="V35" s="70">
        <v>30</v>
      </c>
      <c r="W35" s="70">
        <v>30</v>
      </c>
      <c r="X35" s="70">
        <v>30</v>
      </c>
      <c r="Y35" s="70">
        <v>30</v>
      </c>
      <c r="Z35" s="70">
        <v>30</v>
      </c>
      <c r="AA35" s="70">
        <v>30</v>
      </c>
      <c r="AB35" s="70">
        <v>30</v>
      </c>
      <c r="AC35" s="70">
        <v>5</v>
      </c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2">
        <f t="shared" si="3"/>
        <v>695</v>
      </c>
      <c r="AX35" s="178">
        <f t="shared" si="4"/>
        <v>435</v>
      </c>
      <c r="AY35" s="64">
        <v>100</v>
      </c>
      <c r="AZ35" s="179">
        <f t="shared" si="5"/>
        <v>335</v>
      </c>
      <c r="BA35" s="143">
        <f t="shared" si="13"/>
        <v>5</v>
      </c>
      <c r="BB35" s="143">
        <f t="shared" si="14"/>
        <v>30</v>
      </c>
      <c r="BC35" s="143">
        <f t="shared" si="15"/>
        <v>30</v>
      </c>
      <c r="BD35" s="143">
        <f t="shared" si="16"/>
        <v>30</v>
      </c>
      <c r="BE35" s="143">
        <f t="shared" si="17"/>
        <v>30</v>
      </c>
      <c r="BF35" s="143">
        <f t="shared" si="18"/>
        <v>30</v>
      </c>
      <c r="BG35" s="143">
        <f t="shared" si="19"/>
        <v>30</v>
      </c>
      <c r="BH35" s="143">
        <f t="shared" si="20"/>
        <v>30</v>
      </c>
      <c r="BI35" s="143">
        <f t="shared" si="21"/>
        <v>30</v>
      </c>
      <c r="BJ35" s="143">
        <f t="shared" si="22"/>
        <v>30</v>
      </c>
      <c r="BK35" s="143">
        <f t="shared" si="23"/>
        <v>30</v>
      </c>
      <c r="BL35" s="143">
        <f t="shared" si="24"/>
        <v>30</v>
      </c>
      <c r="BM35" s="143">
        <f t="shared" si="25"/>
        <v>30</v>
      </c>
      <c r="BN35" s="143">
        <f t="shared" si="26"/>
        <v>30</v>
      </c>
      <c r="BO35" s="143">
        <f t="shared" si="27"/>
        <v>30</v>
      </c>
      <c r="BP35" s="143">
        <f>SMALL($F35:$AV35,U$5)</f>
        <v>30</v>
      </c>
      <c r="BQ35" s="143">
        <f>SMALL($F35:$AV35,V$5)</f>
        <v>30</v>
      </c>
      <c r="BR35" s="143">
        <f t="shared" si="11"/>
        <v>30</v>
      </c>
      <c r="BS35" s="143">
        <f t="shared" si="11"/>
        <v>30</v>
      </c>
      <c r="BT35" s="143">
        <f t="shared" si="11"/>
        <v>30</v>
      </c>
      <c r="BU35" s="143">
        <f t="shared" si="11"/>
        <v>30</v>
      </c>
      <c r="BV35" s="143">
        <f t="shared" si="11"/>
        <v>30</v>
      </c>
      <c r="BW35" s="143">
        <f t="shared" si="11"/>
        <v>30</v>
      </c>
      <c r="BX35" s="143">
        <f t="shared" si="11"/>
        <v>30</v>
      </c>
      <c r="BY35" s="143" t="e">
        <f t="shared" si="11"/>
        <v>#NUM!</v>
      </c>
      <c r="BZ35" s="143" t="e">
        <f t="shared" si="11"/>
        <v>#NUM!</v>
      </c>
      <c r="CA35" s="143" t="e">
        <f t="shared" si="11"/>
        <v>#NUM!</v>
      </c>
      <c r="CB35" s="143" t="e">
        <f t="shared" si="11"/>
        <v>#NUM!</v>
      </c>
      <c r="CC35" s="143" t="e">
        <f t="shared" si="11"/>
        <v>#NUM!</v>
      </c>
      <c r="CD35" s="143" t="e">
        <f t="shared" si="11"/>
        <v>#NUM!</v>
      </c>
      <c r="CE35" s="143" t="e">
        <f t="shared" si="11"/>
        <v>#NUM!</v>
      </c>
      <c r="CF35" s="143" t="e">
        <f t="shared" si="12"/>
        <v>#NUM!</v>
      </c>
      <c r="CG35" s="143" t="e">
        <f>SMALL($F35:$AV35,AL$5)</f>
        <v>#NUM!</v>
      </c>
      <c r="CH35" s="143" t="e">
        <f t="shared" si="8"/>
        <v>#NUM!</v>
      </c>
      <c r="CI35" s="143" t="e">
        <f t="shared" si="8"/>
        <v>#NUM!</v>
      </c>
      <c r="CJ35" s="143" t="e">
        <f t="shared" si="8"/>
        <v>#NUM!</v>
      </c>
      <c r="CK35" s="143" t="e">
        <f t="shared" si="8"/>
        <v>#NUM!</v>
      </c>
      <c r="CL35" s="143" t="e">
        <f t="shared" si="8"/>
        <v>#NUM!</v>
      </c>
      <c r="CM35" s="143" t="e">
        <f aca="true" t="shared" si="42" ref="CM35:CP39">SMALL($F35:$AV35,AR$5)</f>
        <v>#NUM!</v>
      </c>
      <c r="CN35" s="143" t="e">
        <f t="shared" si="42"/>
        <v>#NUM!</v>
      </c>
      <c r="CO35" s="143" t="e">
        <f t="shared" si="42"/>
        <v>#NUM!</v>
      </c>
      <c r="CP35" s="143" t="e">
        <f t="shared" si="42"/>
        <v>#NUM!</v>
      </c>
      <c r="CQ35" s="143"/>
      <c r="CS35" s="50">
        <f t="shared" si="39"/>
        <v>30</v>
      </c>
      <c r="CT35" s="50" t="e">
        <f t="shared" si="40"/>
        <v>#VALUE!</v>
      </c>
      <c r="CU35" s="50" t="e">
        <f t="shared" si="41"/>
        <v>#NUM!</v>
      </c>
      <c r="CV35" s="50" t="e">
        <f t="shared" si="28"/>
        <v>#NUM!</v>
      </c>
      <c r="CW35" s="50" t="e">
        <f t="shared" si="29"/>
        <v>#NUM!</v>
      </c>
      <c r="CX35" s="50" t="e">
        <f t="shared" si="30"/>
        <v>#NUM!</v>
      </c>
      <c r="CY35" s="50" t="e">
        <f t="shared" si="31"/>
        <v>#NUM!</v>
      </c>
      <c r="CZ35" s="50" t="e">
        <f t="shared" si="32"/>
        <v>#NUM!</v>
      </c>
      <c r="DA35" s="50" t="e">
        <f t="shared" si="33"/>
        <v>#NUM!</v>
      </c>
      <c r="DB35" s="50" t="e">
        <f t="shared" si="34"/>
        <v>#NUM!</v>
      </c>
      <c r="DC35" s="50" t="e">
        <f t="shared" si="35"/>
        <v>#NUM!</v>
      </c>
      <c r="DD35" s="50" t="e">
        <f t="shared" si="36"/>
        <v>#NUM!</v>
      </c>
      <c r="DE35" s="50" t="e">
        <f t="shared" si="37"/>
        <v>#NUM!</v>
      </c>
      <c r="DF35" s="50" t="e">
        <f t="shared" si="38"/>
        <v>#NUM!</v>
      </c>
    </row>
    <row r="36" spans="1:110" s="50" customFormat="1" ht="12.75">
      <c r="A36" s="180">
        <f t="shared" si="10"/>
        <v>27</v>
      </c>
      <c r="B36" s="71">
        <f t="shared" si="2"/>
        <v>436</v>
      </c>
      <c r="C36" s="72">
        <v>3026</v>
      </c>
      <c r="D36" s="73"/>
      <c r="E36" s="74" t="s">
        <v>173</v>
      </c>
      <c r="F36" s="70">
        <v>30</v>
      </c>
      <c r="G36" s="75">
        <v>30</v>
      </c>
      <c r="H36" s="70">
        <v>30</v>
      </c>
      <c r="I36" s="70">
        <v>30</v>
      </c>
      <c r="J36" s="70">
        <v>30</v>
      </c>
      <c r="K36" s="70">
        <v>30</v>
      </c>
      <c r="L36" s="70">
        <v>30</v>
      </c>
      <c r="M36" s="70">
        <v>30</v>
      </c>
      <c r="N36" s="70">
        <v>30</v>
      </c>
      <c r="O36" s="70">
        <v>30</v>
      </c>
      <c r="P36" s="70">
        <v>30</v>
      </c>
      <c r="Q36" s="70">
        <v>30</v>
      </c>
      <c r="R36" s="70">
        <v>30</v>
      </c>
      <c r="S36" s="70">
        <v>30</v>
      </c>
      <c r="T36" s="70">
        <v>30</v>
      </c>
      <c r="U36" s="70">
        <v>30</v>
      </c>
      <c r="V36" s="70">
        <v>30</v>
      </c>
      <c r="W36" s="70">
        <v>30</v>
      </c>
      <c r="X36" s="70">
        <v>30</v>
      </c>
      <c r="Y36" s="70">
        <v>30</v>
      </c>
      <c r="Z36" s="70">
        <v>6</v>
      </c>
      <c r="AA36" s="70">
        <v>30</v>
      </c>
      <c r="AB36" s="70">
        <v>30</v>
      </c>
      <c r="AC36" s="70">
        <v>30</v>
      </c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2">
        <f t="shared" si="3"/>
        <v>696</v>
      </c>
      <c r="AX36" s="178">
        <f t="shared" si="4"/>
        <v>436</v>
      </c>
      <c r="AY36" s="64">
        <v>100</v>
      </c>
      <c r="AZ36" s="179">
        <f t="shared" si="5"/>
        <v>336</v>
      </c>
      <c r="BA36" s="143">
        <f t="shared" si="13"/>
        <v>6</v>
      </c>
      <c r="BB36" s="143">
        <f t="shared" si="14"/>
        <v>30</v>
      </c>
      <c r="BC36" s="143">
        <f t="shared" si="15"/>
        <v>30</v>
      </c>
      <c r="BD36" s="143">
        <f t="shared" si="16"/>
        <v>30</v>
      </c>
      <c r="BE36" s="143">
        <f t="shared" si="17"/>
        <v>30</v>
      </c>
      <c r="BF36" s="143">
        <f t="shared" si="18"/>
        <v>30</v>
      </c>
      <c r="BG36" s="143">
        <f t="shared" si="19"/>
        <v>30</v>
      </c>
      <c r="BH36" s="143">
        <f t="shared" si="20"/>
        <v>30</v>
      </c>
      <c r="BI36" s="143">
        <f t="shared" si="21"/>
        <v>30</v>
      </c>
      <c r="BJ36" s="143">
        <f t="shared" si="22"/>
        <v>30</v>
      </c>
      <c r="BK36" s="143">
        <f t="shared" si="23"/>
        <v>30</v>
      </c>
      <c r="BL36" s="143">
        <f t="shared" si="24"/>
        <v>30</v>
      </c>
      <c r="BM36" s="143">
        <f t="shared" si="25"/>
        <v>30</v>
      </c>
      <c r="BN36" s="143">
        <f t="shared" si="26"/>
        <v>30</v>
      </c>
      <c r="BO36" s="143">
        <f t="shared" si="27"/>
        <v>30</v>
      </c>
      <c r="BP36" s="143">
        <f t="shared" si="11"/>
        <v>30</v>
      </c>
      <c r="BQ36" s="143">
        <f t="shared" si="11"/>
        <v>30</v>
      </c>
      <c r="BR36" s="143">
        <f t="shared" si="11"/>
        <v>30</v>
      </c>
      <c r="BS36" s="143">
        <f t="shared" si="11"/>
        <v>30</v>
      </c>
      <c r="BT36" s="143">
        <f t="shared" si="11"/>
        <v>30</v>
      </c>
      <c r="BU36" s="143">
        <f t="shared" si="11"/>
        <v>30</v>
      </c>
      <c r="BV36" s="143">
        <f t="shared" si="11"/>
        <v>30</v>
      </c>
      <c r="BW36" s="143">
        <f t="shared" si="11"/>
        <v>30</v>
      </c>
      <c r="BX36" s="143">
        <f t="shared" si="11"/>
        <v>30</v>
      </c>
      <c r="BY36" s="143" t="e">
        <f t="shared" si="11"/>
        <v>#NUM!</v>
      </c>
      <c r="BZ36" s="143" t="e">
        <f t="shared" si="11"/>
        <v>#NUM!</v>
      </c>
      <c r="CA36" s="143" t="e">
        <f t="shared" si="11"/>
        <v>#NUM!</v>
      </c>
      <c r="CB36" s="143" t="e">
        <f t="shared" si="11"/>
        <v>#NUM!</v>
      </c>
      <c r="CC36" s="143" t="e">
        <f t="shared" si="11"/>
        <v>#NUM!</v>
      </c>
      <c r="CD36" s="143" t="e">
        <f t="shared" si="11"/>
        <v>#NUM!</v>
      </c>
      <c r="CE36" s="143" t="e">
        <f t="shared" si="11"/>
        <v>#NUM!</v>
      </c>
      <c r="CF36" s="143" t="e">
        <f t="shared" si="12"/>
        <v>#NUM!</v>
      </c>
      <c r="CG36" s="143" t="e">
        <f>SMALL($F36:$AV36,AL$5)</f>
        <v>#NUM!</v>
      </c>
      <c r="CH36" s="143" t="e">
        <f aca="true" t="shared" si="43" ref="CH36:CL39">SMALL($F36:$AV36,AM$5)</f>
        <v>#NUM!</v>
      </c>
      <c r="CI36" s="143" t="e">
        <f t="shared" si="43"/>
        <v>#NUM!</v>
      </c>
      <c r="CJ36" s="143" t="e">
        <f t="shared" si="43"/>
        <v>#NUM!</v>
      </c>
      <c r="CK36" s="143" t="e">
        <f t="shared" si="43"/>
        <v>#NUM!</v>
      </c>
      <c r="CL36" s="143" t="e">
        <f t="shared" si="43"/>
        <v>#NUM!</v>
      </c>
      <c r="CM36" s="143" t="e">
        <f t="shared" si="42"/>
        <v>#NUM!</v>
      </c>
      <c r="CN36" s="143" t="e">
        <f t="shared" si="42"/>
        <v>#NUM!</v>
      </c>
      <c r="CO36" s="143" t="e">
        <f t="shared" si="42"/>
        <v>#NUM!</v>
      </c>
      <c r="CP36" s="143" t="e">
        <f t="shared" si="42"/>
        <v>#NUM!</v>
      </c>
      <c r="CQ36" s="143"/>
      <c r="CS36" s="50">
        <f t="shared" si="39"/>
        <v>30</v>
      </c>
      <c r="CT36" s="50" t="e">
        <f t="shared" si="40"/>
        <v>#VALUE!</v>
      </c>
      <c r="CU36" s="50" t="e">
        <f t="shared" si="41"/>
        <v>#NUM!</v>
      </c>
      <c r="CV36" s="50" t="e">
        <f t="shared" si="28"/>
        <v>#NUM!</v>
      </c>
      <c r="CW36" s="50" t="e">
        <f t="shared" si="29"/>
        <v>#NUM!</v>
      </c>
      <c r="CX36" s="50" t="e">
        <f t="shared" si="30"/>
        <v>#NUM!</v>
      </c>
      <c r="CY36" s="50" t="e">
        <f t="shared" si="31"/>
        <v>#NUM!</v>
      </c>
      <c r="CZ36" s="50" t="e">
        <f t="shared" si="32"/>
        <v>#NUM!</v>
      </c>
      <c r="DA36" s="50" t="e">
        <f t="shared" si="33"/>
        <v>#NUM!</v>
      </c>
      <c r="DB36" s="50" t="e">
        <f t="shared" si="34"/>
        <v>#NUM!</v>
      </c>
      <c r="DC36" s="50" t="e">
        <f t="shared" si="35"/>
        <v>#NUM!</v>
      </c>
      <c r="DD36" s="50" t="e">
        <f t="shared" si="36"/>
        <v>#NUM!</v>
      </c>
      <c r="DE36" s="50" t="e">
        <f t="shared" si="37"/>
        <v>#NUM!</v>
      </c>
      <c r="DF36" s="50" t="e">
        <f t="shared" si="38"/>
        <v>#NUM!</v>
      </c>
    </row>
    <row r="37" spans="1:110" s="50" customFormat="1" ht="12.75">
      <c r="A37" s="180">
        <f t="shared" si="10"/>
        <v>28</v>
      </c>
      <c r="B37" s="71">
        <f t="shared" si="2"/>
        <v>460</v>
      </c>
      <c r="C37" s="72">
        <v>2715</v>
      </c>
      <c r="D37" s="73"/>
      <c r="E37" s="74" t="s">
        <v>130</v>
      </c>
      <c r="F37" s="70">
        <v>30</v>
      </c>
      <c r="G37" s="75">
        <v>30</v>
      </c>
      <c r="H37" s="70">
        <v>30</v>
      </c>
      <c r="I37" s="70">
        <v>30</v>
      </c>
      <c r="J37" s="70">
        <v>30</v>
      </c>
      <c r="K37" s="70">
        <v>30</v>
      </c>
      <c r="L37" s="70">
        <v>30</v>
      </c>
      <c r="M37" s="70">
        <v>30</v>
      </c>
      <c r="N37" s="70">
        <v>30</v>
      </c>
      <c r="O37" s="70">
        <v>30</v>
      </c>
      <c r="P37" s="70">
        <v>30</v>
      </c>
      <c r="Q37" s="70">
        <v>30</v>
      </c>
      <c r="R37" s="70">
        <v>30</v>
      </c>
      <c r="S37" s="70">
        <v>30</v>
      </c>
      <c r="T37" s="70">
        <v>30</v>
      </c>
      <c r="U37" s="70">
        <v>30</v>
      </c>
      <c r="V37" s="70">
        <v>30</v>
      </c>
      <c r="W37" s="70">
        <v>30</v>
      </c>
      <c r="X37" s="70">
        <v>30</v>
      </c>
      <c r="Y37" s="70">
        <v>30</v>
      </c>
      <c r="Z37" s="70">
        <v>30</v>
      </c>
      <c r="AA37" s="70">
        <v>30</v>
      </c>
      <c r="AB37" s="70">
        <v>30</v>
      </c>
      <c r="AC37" s="70">
        <v>30</v>
      </c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2">
        <f t="shared" si="3"/>
        <v>720</v>
      </c>
      <c r="AX37" s="178">
        <f t="shared" si="4"/>
        <v>460</v>
      </c>
      <c r="AY37" s="64">
        <v>100</v>
      </c>
      <c r="AZ37" s="179">
        <f t="shared" si="5"/>
        <v>360</v>
      </c>
      <c r="BA37" s="143">
        <f t="shared" si="13"/>
        <v>30</v>
      </c>
      <c r="BB37" s="143">
        <f t="shared" si="14"/>
        <v>30</v>
      </c>
      <c r="BC37" s="143">
        <f t="shared" si="15"/>
        <v>30</v>
      </c>
      <c r="BD37" s="143">
        <f t="shared" si="16"/>
        <v>30</v>
      </c>
      <c r="BE37" s="143">
        <f t="shared" si="17"/>
        <v>30</v>
      </c>
      <c r="BF37" s="143">
        <f t="shared" si="18"/>
        <v>30</v>
      </c>
      <c r="BG37" s="143">
        <f t="shared" si="19"/>
        <v>30</v>
      </c>
      <c r="BH37" s="143">
        <f t="shared" si="20"/>
        <v>30</v>
      </c>
      <c r="BI37" s="143">
        <f t="shared" si="21"/>
        <v>30</v>
      </c>
      <c r="BJ37" s="143">
        <f t="shared" si="22"/>
        <v>30</v>
      </c>
      <c r="BK37" s="143">
        <f t="shared" si="23"/>
        <v>30</v>
      </c>
      <c r="BL37" s="143">
        <f t="shared" si="24"/>
        <v>30</v>
      </c>
      <c r="BM37" s="143">
        <f t="shared" si="25"/>
        <v>30</v>
      </c>
      <c r="BN37" s="143">
        <f t="shared" si="26"/>
        <v>30</v>
      </c>
      <c r="BO37" s="143">
        <f t="shared" si="27"/>
        <v>30</v>
      </c>
      <c r="BP37" s="143">
        <f t="shared" si="11"/>
        <v>30</v>
      </c>
      <c r="BQ37" s="143">
        <f>SMALL($F37:$AV37,V$5)</f>
        <v>30</v>
      </c>
      <c r="BR37" s="143">
        <f t="shared" si="11"/>
        <v>30</v>
      </c>
      <c r="BS37" s="143">
        <f t="shared" si="11"/>
        <v>30</v>
      </c>
      <c r="BT37" s="143">
        <f t="shared" si="11"/>
        <v>30</v>
      </c>
      <c r="BU37" s="143">
        <f t="shared" si="11"/>
        <v>30</v>
      </c>
      <c r="BV37" s="143">
        <f t="shared" si="11"/>
        <v>30</v>
      </c>
      <c r="BW37" s="143">
        <f t="shared" si="11"/>
        <v>30</v>
      </c>
      <c r="BX37" s="143">
        <f t="shared" si="11"/>
        <v>30</v>
      </c>
      <c r="BY37" s="143" t="e">
        <f t="shared" si="11"/>
        <v>#NUM!</v>
      </c>
      <c r="BZ37" s="143" t="e">
        <f t="shared" si="11"/>
        <v>#NUM!</v>
      </c>
      <c r="CA37" s="143" t="e">
        <f t="shared" si="11"/>
        <v>#NUM!</v>
      </c>
      <c r="CB37" s="143" t="e">
        <f t="shared" si="11"/>
        <v>#NUM!</v>
      </c>
      <c r="CC37" s="143" t="e">
        <f t="shared" si="11"/>
        <v>#NUM!</v>
      </c>
      <c r="CD37" s="143" t="e">
        <f t="shared" si="11"/>
        <v>#NUM!</v>
      </c>
      <c r="CE37" s="143" t="e">
        <f t="shared" si="11"/>
        <v>#NUM!</v>
      </c>
      <c r="CF37" s="143" t="e">
        <f t="shared" si="12"/>
        <v>#NUM!</v>
      </c>
      <c r="CG37" s="143" t="e">
        <f>SMALL($F37:$AV37,AL$5)</f>
        <v>#NUM!</v>
      </c>
      <c r="CH37" s="143" t="e">
        <f t="shared" si="43"/>
        <v>#NUM!</v>
      </c>
      <c r="CI37" s="143" t="e">
        <f t="shared" si="43"/>
        <v>#NUM!</v>
      </c>
      <c r="CJ37" s="143" t="e">
        <f t="shared" si="43"/>
        <v>#NUM!</v>
      </c>
      <c r="CK37" s="143" t="e">
        <f t="shared" si="43"/>
        <v>#NUM!</v>
      </c>
      <c r="CL37" s="143" t="e">
        <f t="shared" si="43"/>
        <v>#NUM!</v>
      </c>
      <c r="CM37" s="143" t="e">
        <f t="shared" si="42"/>
        <v>#NUM!</v>
      </c>
      <c r="CN37" s="143" t="e">
        <f t="shared" si="42"/>
        <v>#NUM!</v>
      </c>
      <c r="CO37" s="143" t="e">
        <f t="shared" si="42"/>
        <v>#NUM!</v>
      </c>
      <c r="CP37" s="143" t="e">
        <f t="shared" si="42"/>
        <v>#NUM!</v>
      </c>
      <c r="CQ37" s="143"/>
      <c r="CS37" s="50">
        <f t="shared" si="39"/>
        <v>30</v>
      </c>
      <c r="CT37" s="50" t="e">
        <f t="shared" si="40"/>
        <v>#VALUE!</v>
      </c>
      <c r="CU37" s="50" t="e">
        <f t="shared" si="41"/>
        <v>#NUM!</v>
      </c>
      <c r="CV37" s="50" t="e">
        <f t="shared" si="28"/>
        <v>#NUM!</v>
      </c>
      <c r="CW37" s="50" t="e">
        <f t="shared" si="29"/>
        <v>#NUM!</v>
      </c>
      <c r="CX37" s="50" t="e">
        <f t="shared" si="30"/>
        <v>#NUM!</v>
      </c>
      <c r="CY37" s="50" t="e">
        <f t="shared" si="31"/>
        <v>#NUM!</v>
      </c>
      <c r="CZ37" s="50" t="e">
        <f t="shared" si="32"/>
        <v>#NUM!</v>
      </c>
      <c r="DA37" s="50" t="e">
        <f t="shared" si="33"/>
        <v>#NUM!</v>
      </c>
      <c r="DB37" s="50" t="e">
        <f t="shared" si="34"/>
        <v>#NUM!</v>
      </c>
      <c r="DC37" s="50" t="e">
        <f t="shared" si="35"/>
        <v>#NUM!</v>
      </c>
      <c r="DD37" s="50" t="e">
        <f t="shared" si="36"/>
        <v>#NUM!</v>
      </c>
      <c r="DE37" s="50" t="e">
        <f t="shared" si="37"/>
        <v>#NUM!</v>
      </c>
      <c r="DF37" s="50" t="e">
        <f t="shared" si="38"/>
        <v>#NUM!</v>
      </c>
    </row>
    <row r="38" spans="1:110" s="50" customFormat="1" ht="12.75">
      <c r="A38" s="180">
        <f t="shared" si="10"/>
        <v>29</v>
      </c>
      <c r="B38" s="71">
        <f t="shared" si="2"/>
        <v>460</v>
      </c>
      <c r="C38" s="72">
        <v>2540</v>
      </c>
      <c r="D38" s="73" t="s">
        <v>79</v>
      </c>
      <c r="E38" s="74" t="s">
        <v>0</v>
      </c>
      <c r="F38" s="70">
        <v>30</v>
      </c>
      <c r="G38" s="75">
        <v>30</v>
      </c>
      <c r="H38" s="70">
        <v>30</v>
      </c>
      <c r="I38" s="70">
        <v>30</v>
      </c>
      <c r="J38" s="70">
        <v>30</v>
      </c>
      <c r="K38" s="70">
        <v>30</v>
      </c>
      <c r="L38" s="70">
        <v>30</v>
      </c>
      <c r="M38" s="70">
        <v>30</v>
      </c>
      <c r="N38" s="70">
        <v>30</v>
      </c>
      <c r="O38" s="70">
        <v>30</v>
      </c>
      <c r="P38" s="70">
        <v>30</v>
      </c>
      <c r="Q38" s="70">
        <v>30</v>
      </c>
      <c r="R38" s="70">
        <v>30</v>
      </c>
      <c r="S38" s="70">
        <v>30</v>
      </c>
      <c r="T38" s="70">
        <v>30</v>
      </c>
      <c r="U38" s="70">
        <v>30</v>
      </c>
      <c r="V38" s="70">
        <v>30</v>
      </c>
      <c r="W38" s="70">
        <v>30</v>
      </c>
      <c r="X38" s="70">
        <v>30</v>
      </c>
      <c r="Y38" s="70">
        <v>30</v>
      </c>
      <c r="Z38" s="70">
        <v>30</v>
      </c>
      <c r="AA38" s="70">
        <v>30</v>
      </c>
      <c r="AB38" s="70">
        <v>30</v>
      </c>
      <c r="AC38" s="70">
        <v>30</v>
      </c>
      <c r="AD38" s="70"/>
      <c r="AE38" s="70"/>
      <c r="AF38" s="70"/>
      <c r="AG38" s="70"/>
      <c r="AH38" s="70"/>
      <c r="AI38" s="70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2">
        <f t="shared" si="3"/>
        <v>720</v>
      </c>
      <c r="AX38" s="178">
        <f t="shared" si="4"/>
        <v>460</v>
      </c>
      <c r="AY38" s="64">
        <v>100</v>
      </c>
      <c r="AZ38" s="179">
        <f t="shared" si="5"/>
        <v>360</v>
      </c>
      <c r="BA38" s="143">
        <f aca="true" t="shared" si="44" ref="BA38:BJ39">SMALL($F38:$AV38,F$5)</f>
        <v>30</v>
      </c>
      <c r="BB38" s="143">
        <f t="shared" si="44"/>
        <v>30</v>
      </c>
      <c r="BC38" s="143">
        <f t="shared" si="44"/>
        <v>30</v>
      </c>
      <c r="BD38" s="143">
        <f t="shared" si="44"/>
        <v>30</v>
      </c>
      <c r="BE38" s="143">
        <f t="shared" si="44"/>
        <v>30</v>
      </c>
      <c r="BF38" s="143">
        <f t="shared" si="44"/>
        <v>30</v>
      </c>
      <c r="BG38" s="143">
        <f t="shared" si="44"/>
        <v>30</v>
      </c>
      <c r="BH38" s="143">
        <f t="shared" si="44"/>
        <v>30</v>
      </c>
      <c r="BI38" s="143">
        <f t="shared" si="44"/>
        <v>30</v>
      </c>
      <c r="BJ38" s="143">
        <f t="shared" si="44"/>
        <v>30</v>
      </c>
      <c r="BK38" s="143">
        <f aca="true" t="shared" si="45" ref="BK38:BT39">SMALL($F38:$AV38,P$5)</f>
        <v>30</v>
      </c>
      <c r="BL38" s="143">
        <f t="shared" si="45"/>
        <v>30</v>
      </c>
      <c r="BM38" s="143">
        <f t="shared" si="45"/>
        <v>30</v>
      </c>
      <c r="BN38" s="143">
        <f t="shared" si="45"/>
        <v>30</v>
      </c>
      <c r="BO38" s="143">
        <f t="shared" si="45"/>
        <v>30</v>
      </c>
      <c r="BP38" s="143">
        <f t="shared" si="45"/>
        <v>30</v>
      </c>
      <c r="BQ38" s="143">
        <f t="shared" si="45"/>
        <v>30</v>
      </c>
      <c r="BR38" s="143">
        <f t="shared" si="45"/>
        <v>30</v>
      </c>
      <c r="BS38" s="143">
        <f t="shared" si="45"/>
        <v>30</v>
      </c>
      <c r="BT38" s="143">
        <f t="shared" si="45"/>
        <v>30</v>
      </c>
      <c r="BU38" s="143">
        <f aca="true" t="shared" si="46" ref="BU38:CA38">SMALL($F38:$AV38,Z$5)</f>
        <v>30</v>
      </c>
      <c r="BV38" s="143">
        <f t="shared" si="46"/>
        <v>30</v>
      </c>
      <c r="BW38" s="143">
        <f t="shared" si="46"/>
        <v>30</v>
      </c>
      <c r="BX38" s="143">
        <f t="shared" si="46"/>
        <v>30</v>
      </c>
      <c r="BY38" s="143" t="e">
        <f t="shared" si="46"/>
        <v>#NUM!</v>
      </c>
      <c r="BZ38" s="143" t="e">
        <f t="shared" si="46"/>
        <v>#NUM!</v>
      </c>
      <c r="CA38" s="143" t="e">
        <f t="shared" si="46"/>
        <v>#NUM!</v>
      </c>
      <c r="CB38" s="143" t="e">
        <f aca="true" t="shared" si="47" ref="CB38:CE39">SMALL($F38:$AV38,AG$5)</f>
        <v>#NUM!</v>
      </c>
      <c r="CC38" s="143" t="e">
        <f t="shared" si="47"/>
        <v>#NUM!</v>
      </c>
      <c r="CD38" s="143" t="e">
        <f t="shared" si="47"/>
        <v>#NUM!</v>
      </c>
      <c r="CE38" s="143" t="e">
        <f t="shared" si="47"/>
        <v>#NUM!</v>
      </c>
      <c r="CF38" s="143" t="e">
        <f t="shared" si="12"/>
        <v>#NUM!</v>
      </c>
      <c r="CG38" s="143" t="e">
        <f>SMALL($F38:$AV38,AL$5)</f>
        <v>#NUM!</v>
      </c>
      <c r="CH38" s="143" t="e">
        <f t="shared" si="43"/>
        <v>#NUM!</v>
      </c>
      <c r="CI38" s="143" t="e">
        <f t="shared" si="43"/>
        <v>#NUM!</v>
      </c>
      <c r="CJ38" s="143" t="e">
        <f t="shared" si="43"/>
        <v>#NUM!</v>
      </c>
      <c r="CK38" s="143" t="e">
        <f t="shared" si="43"/>
        <v>#NUM!</v>
      </c>
      <c r="CL38" s="143" t="e">
        <f t="shared" si="43"/>
        <v>#NUM!</v>
      </c>
      <c r="CM38" s="143" t="e">
        <f t="shared" si="42"/>
        <v>#NUM!</v>
      </c>
      <c r="CN38" s="143" t="e">
        <f t="shared" si="42"/>
        <v>#NUM!</v>
      </c>
      <c r="CO38" s="143" t="e">
        <f t="shared" si="42"/>
        <v>#NUM!</v>
      </c>
      <c r="CP38" s="143" t="e">
        <f t="shared" si="42"/>
        <v>#NUM!</v>
      </c>
      <c r="CQ38" s="143"/>
      <c r="CS38" s="50">
        <f aca="true" t="shared" si="48" ref="CS38:DF39">SMALL($F38:$AV38,AW$5)</f>
        <v>30</v>
      </c>
      <c r="CT38" s="50" t="e">
        <f t="shared" si="48"/>
        <v>#VALUE!</v>
      </c>
      <c r="CU38" s="50" t="e">
        <f t="shared" si="48"/>
        <v>#NUM!</v>
      </c>
      <c r="CV38" s="50" t="e">
        <f t="shared" si="48"/>
        <v>#NUM!</v>
      </c>
      <c r="CW38" s="50" t="e">
        <f t="shared" si="48"/>
        <v>#NUM!</v>
      </c>
      <c r="CX38" s="50" t="e">
        <f t="shared" si="48"/>
        <v>#NUM!</v>
      </c>
      <c r="CY38" s="50" t="e">
        <f t="shared" si="48"/>
        <v>#NUM!</v>
      </c>
      <c r="CZ38" s="50" t="e">
        <f t="shared" si="48"/>
        <v>#NUM!</v>
      </c>
      <c r="DA38" s="50" t="e">
        <f t="shared" si="48"/>
        <v>#NUM!</v>
      </c>
      <c r="DB38" s="50" t="e">
        <f t="shared" si="48"/>
        <v>#NUM!</v>
      </c>
      <c r="DC38" s="50" t="e">
        <f t="shared" si="48"/>
        <v>#NUM!</v>
      </c>
      <c r="DD38" s="50" t="e">
        <f t="shared" si="48"/>
        <v>#NUM!</v>
      </c>
      <c r="DE38" s="50" t="e">
        <f t="shared" si="48"/>
        <v>#NUM!</v>
      </c>
      <c r="DF38" s="50" t="e">
        <f t="shared" si="48"/>
        <v>#NUM!</v>
      </c>
    </row>
    <row r="39" spans="1:110" s="50" customFormat="1" ht="12.75">
      <c r="A39" s="180">
        <f t="shared" si="10"/>
        <v>30</v>
      </c>
      <c r="B39" s="71">
        <f t="shared" si="2"/>
        <v>460</v>
      </c>
      <c r="C39" s="72">
        <v>2605</v>
      </c>
      <c r="D39" s="73" t="s">
        <v>68</v>
      </c>
      <c r="E39" s="74" t="s">
        <v>69</v>
      </c>
      <c r="F39" s="70">
        <v>30</v>
      </c>
      <c r="G39" s="75">
        <v>30</v>
      </c>
      <c r="H39" s="70">
        <v>30</v>
      </c>
      <c r="I39" s="70">
        <v>30</v>
      </c>
      <c r="J39" s="70">
        <v>30</v>
      </c>
      <c r="K39" s="70">
        <v>30</v>
      </c>
      <c r="L39" s="70">
        <v>30</v>
      </c>
      <c r="M39" s="70">
        <v>30</v>
      </c>
      <c r="N39" s="70">
        <v>30</v>
      </c>
      <c r="O39" s="70">
        <v>30</v>
      </c>
      <c r="P39" s="70">
        <v>30</v>
      </c>
      <c r="Q39" s="70">
        <v>30</v>
      </c>
      <c r="R39" s="70">
        <v>30</v>
      </c>
      <c r="S39" s="70">
        <v>30</v>
      </c>
      <c r="T39" s="70">
        <v>30</v>
      </c>
      <c r="U39" s="70">
        <v>30</v>
      </c>
      <c r="V39" s="70">
        <v>30</v>
      </c>
      <c r="W39" s="70">
        <v>30</v>
      </c>
      <c r="X39" s="70">
        <v>30</v>
      </c>
      <c r="Y39" s="70">
        <v>30</v>
      </c>
      <c r="Z39" s="70">
        <v>30</v>
      </c>
      <c r="AA39" s="70">
        <v>30</v>
      </c>
      <c r="AB39" s="70">
        <v>30</v>
      </c>
      <c r="AC39" s="70">
        <v>30</v>
      </c>
      <c r="AD39" s="70"/>
      <c r="AE39" s="70"/>
      <c r="AF39" s="70"/>
      <c r="AG39" s="70"/>
      <c r="AH39" s="70"/>
      <c r="AI39" s="70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2">
        <f t="shared" si="3"/>
        <v>720</v>
      </c>
      <c r="AX39" s="178">
        <f t="shared" si="4"/>
        <v>460</v>
      </c>
      <c r="AY39" s="64">
        <v>100</v>
      </c>
      <c r="AZ39" s="179">
        <f t="shared" si="5"/>
        <v>360</v>
      </c>
      <c r="BA39" s="143">
        <f t="shared" si="44"/>
        <v>30</v>
      </c>
      <c r="BB39" s="143">
        <f t="shared" si="44"/>
        <v>30</v>
      </c>
      <c r="BC39" s="143">
        <f t="shared" si="44"/>
        <v>30</v>
      </c>
      <c r="BD39" s="143">
        <f t="shared" si="44"/>
        <v>30</v>
      </c>
      <c r="BE39" s="143">
        <f t="shared" si="44"/>
        <v>30</v>
      </c>
      <c r="BF39" s="143">
        <f t="shared" si="44"/>
        <v>30</v>
      </c>
      <c r="BG39" s="143">
        <f t="shared" si="44"/>
        <v>30</v>
      </c>
      <c r="BH39" s="143">
        <f t="shared" si="44"/>
        <v>30</v>
      </c>
      <c r="BI39" s="143">
        <f t="shared" si="44"/>
        <v>30</v>
      </c>
      <c r="BJ39" s="143">
        <f t="shared" si="44"/>
        <v>30</v>
      </c>
      <c r="BK39" s="143">
        <f t="shared" si="45"/>
        <v>30</v>
      </c>
      <c r="BL39" s="143">
        <f t="shared" si="45"/>
        <v>30</v>
      </c>
      <c r="BM39" s="143">
        <f t="shared" si="45"/>
        <v>30</v>
      </c>
      <c r="BN39" s="143">
        <f t="shared" si="45"/>
        <v>30</v>
      </c>
      <c r="BO39" s="143">
        <f t="shared" si="45"/>
        <v>30</v>
      </c>
      <c r="BP39" s="143">
        <f t="shared" si="45"/>
        <v>30</v>
      </c>
      <c r="BQ39" s="143">
        <f t="shared" si="45"/>
        <v>30</v>
      </c>
      <c r="BR39" s="143">
        <f t="shared" si="45"/>
        <v>30</v>
      </c>
      <c r="BS39" s="143">
        <f t="shared" si="45"/>
        <v>30</v>
      </c>
      <c r="BT39" s="143">
        <f t="shared" si="45"/>
        <v>30</v>
      </c>
      <c r="BU39" s="143">
        <f aca="true" t="shared" si="49" ref="BU39:BZ39">SMALL($F39:$AV39,Z$5)</f>
        <v>30</v>
      </c>
      <c r="BV39" s="143">
        <f t="shared" si="49"/>
        <v>30</v>
      </c>
      <c r="BW39" s="143">
        <f t="shared" si="49"/>
        <v>30</v>
      </c>
      <c r="BX39" s="143">
        <f t="shared" si="49"/>
        <v>30</v>
      </c>
      <c r="BY39" s="143" t="e">
        <f t="shared" si="49"/>
        <v>#NUM!</v>
      </c>
      <c r="BZ39" s="143" t="e">
        <f t="shared" si="49"/>
        <v>#NUM!</v>
      </c>
      <c r="CA39" s="143" t="e">
        <f>SMALL($F39:$AV39,AF$5)</f>
        <v>#NUM!</v>
      </c>
      <c r="CB39" s="143" t="e">
        <f t="shared" si="47"/>
        <v>#NUM!</v>
      </c>
      <c r="CC39" s="143" t="e">
        <f t="shared" si="47"/>
        <v>#NUM!</v>
      </c>
      <c r="CD39" s="143" t="e">
        <f t="shared" si="47"/>
        <v>#NUM!</v>
      </c>
      <c r="CE39" s="143" t="e">
        <f t="shared" si="47"/>
        <v>#NUM!</v>
      </c>
      <c r="CF39" s="143" t="e">
        <f t="shared" si="12"/>
        <v>#NUM!</v>
      </c>
      <c r="CG39" s="143" t="e">
        <f>SMALL($F39:$AV39,AL$5)</f>
        <v>#NUM!</v>
      </c>
      <c r="CH39" s="143" t="e">
        <f t="shared" si="43"/>
        <v>#NUM!</v>
      </c>
      <c r="CI39" s="143" t="e">
        <f t="shared" si="43"/>
        <v>#NUM!</v>
      </c>
      <c r="CJ39" s="143" t="e">
        <f t="shared" si="43"/>
        <v>#NUM!</v>
      </c>
      <c r="CK39" s="143" t="e">
        <f t="shared" si="43"/>
        <v>#NUM!</v>
      </c>
      <c r="CL39" s="143" t="e">
        <f t="shared" si="43"/>
        <v>#NUM!</v>
      </c>
      <c r="CM39" s="143" t="e">
        <f t="shared" si="42"/>
        <v>#NUM!</v>
      </c>
      <c r="CN39" s="143" t="e">
        <f t="shared" si="42"/>
        <v>#NUM!</v>
      </c>
      <c r="CO39" s="143" t="e">
        <f t="shared" si="42"/>
        <v>#NUM!</v>
      </c>
      <c r="CP39" s="143" t="e">
        <f t="shared" si="42"/>
        <v>#NUM!</v>
      </c>
      <c r="CQ39" s="143"/>
      <c r="CS39" s="50">
        <f t="shared" si="48"/>
        <v>30</v>
      </c>
      <c r="CT39" s="50" t="e">
        <f t="shared" si="48"/>
        <v>#VALUE!</v>
      </c>
      <c r="CU39" s="50" t="e">
        <f t="shared" si="48"/>
        <v>#NUM!</v>
      </c>
      <c r="CV39" s="50" t="e">
        <f t="shared" si="48"/>
        <v>#NUM!</v>
      </c>
      <c r="CW39" s="50" t="e">
        <f t="shared" si="48"/>
        <v>#NUM!</v>
      </c>
      <c r="CX39" s="50" t="e">
        <f t="shared" si="48"/>
        <v>#NUM!</v>
      </c>
      <c r="CY39" s="50" t="e">
        <f t="shared" si="48"/>
        <v>#NUM!</v>
      </c>
      <c r="CZ39" s="50" t="e">
        <f t="shared" si="48"/>
        <v>#NUM!</v>
      </c>
      <c r="DA39" s="50" t="e">
        <f t="shared" si="48"/>
        <v>#NUM!</v>
      </c>
      <c r="DB39" s="50" t="e">
        <f t="shared" si="48"/>
        <v>#NUM!</v>
      </c>
      <c r="DC39" s="50" t="e">
        <f t="shared" si="48"/>
        <v>#NUM!</v>
      </c>
      <c r="DD39" s="50" t="e">
        <f t="shared" si="48"/>
        <v>#NUM!</v>
      </c>
      <c r="DE39" s="50" t="e">
        <f t="shared" si="48"/>
        <v>#NUM!</v>
      </c>
      <c r="DF39" s="50" t="e">
        <f t="shared" si="48"/>
        <v>#NUM!</v>
      </c>
    </row>
    <row r="40" spans="1:71" s="50" customFormat="1" ht="12.75">
      <c r="A40" s="183"/>
      <c r="B40" s="36"/>
      <c r="C40" s="184"/>
      <c r="D40" s="185"/>
      <c r="E40" s="179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65"/>
      <c r="AX40" s="166"/>
      <c r="AY40" s="61"/>
      <c r="BA40" s="143"/>
      <c r="BB40" s="143"/>
      <c r="BS40" s="143"/>
    </row>
    <row r="41" spans="1:71" s="50" customFormat="1" ht="12.75">
      <c r="A41" s="187"/>
      <c r="B41" s="36"/>
      <c r="C41" s="184"/>
      <c r="D41" s="185"/>
      <c r="E41" s="179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8"/>
      <c r="AW41" s="165"/>
      <c r="AX41" s="166"/>
      <c r="AY41" s="61"/>
      <c r="BA41" s="143"/>
      <c r="BB41" s="143"/>
      <c r="BS41" s="143"/>
    </row>
    <row r="42" spans="1:71" s="50" customFormat="1" ht="12.75">
      <c r="A42" s="183"/>
      <c r="B42" s="36"/>
      <c r="C42" s="184"/>
      <c r="D42" s="185"/>
      <c r="E42" s="179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65"/>
      <c r="AX42" s="166"/>
      <c r="AY42" s="61"/>
      <c r="BA42" s="143"/>
      <c r="BB42" s="143"/>
      <c r="BS42" s="143"/>
    </row>
    <row r="43" spans="1:71" s="50" customFormat="1" ht="12.75" hidden="1">
      <c r="A43" s="183"/>
      <c r="B43" s="36"/>
      <c r="C43" s="184"/>
      <c r="D43" s="185"/>
      <c r="E43" s="189" t="s">
        <v>104</v>
      </c>
      <c r="F43" s="184">
        <v>1</v>
      </c>
      <c r="G43" s="184">
        <v>2</v>
      </c>
      <c r="H43" s="184">
        <v>3</v>
      </c>
      <c r="I43" s="184">
        <v>3</v>
      </c>
      <c r="J43" s="184">
        <v>1</v>
      </c>
      <c r="K43" s="184">
        <v>1</v>
      </c>
      <c r="L43" s="184">
        <v>4</v>
      </c>
      <c r="M43" s="184"/>
      <c r="N43" s="184">
        <v>4</v>
      </c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65"/>
      <c r="AX43" s="166"/>
      <c r="AY43" s="61"/>
      <c r="BA43" s="143"/>
      <c r="BB43" s="143"/>
      <c r="BS43" s="143"/>
    </row>
    <row r="44" spans="1:71" s="50" customFormat="1" ht="12.75" hidden="1">
      <c r="A44" s="183"/>
      <c r="B44" s="36"/>
      <c r="C44" s="184"/>
      <c r="D44" s="185"/>
      <c r="E44" s="189" t="s">
        <v>105</v>
      </c>
      <c r="F44" s="184"/>
      <c r="G44" s="184">
        <v>1</v>
      </c>
      <c r="H44" s="184">
        <v>3</v>
      </c>
      <c r="I44" s="184">
        <v>1</v>
      </c>
      <c r="J44" s="184">
        <v>1</v>
      </c>
      <c r="K44" s="184">
        <v>2</v>
      </c>
      <c r="L44" s="184"/>
      <c r="M44" s="184">
        <v>2</v>
      </c>
      <c r="N44" s="184">
        <v>1</v>
      </c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65"/>
      <c r="AX44" s="166"/>
      <c r="AY44" s="61"/>
      <c r="BA44" s="143"/>
      <c r="BB44" s="143"/>
      <c r="BS44" s="143"/>
    </row>
    <row r="45" spans="1:71" s="50" customFormat="1" ht="12.75" hidden="1">
      <c r="A45" s="183"/>
      <c r="B45" s="36"/>
      <c r="C45" s="184"/>
      <c r="D45" s="185"/>
      <c r="E45" s="189" t="s">
        <v>106</v>
      </c>
      <c r="F45" s="184"/>
      <c r="G45" s="184"/>
      <c r="H45" s="184">
        <v>2</v>
      </c>
      <c r="I45" s="184"/>
      <c r="J45" s="184">
        <v>1</v>
      </c>
      <c r="K45" s="184">
        <v>1</v>
      </c>
      <c r="L45" s="184">
        <v>1</v>
      </c>
      <c r="M45" s="184">
        <v>1</v>
      </c>
      <c r="N45" s="184">
        <v>2</v>
      </c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65"/>
      <c r="AX45" s="166"/>
      <c r="AY45" s="61"/>
      <c r="BA45" s="143"/>
      <c r="BB45" s="143"/>
      <c r="BS45" s="143"/>
    </row>
    <row r="46" spans="1:71" s="50" customFormat="1" ht="12.75" hidden="1">
      <c r="A46" s="183"/>
      <c r="B46" s="36"/>
      <c r="C46" s="184"/>
      <c r="D46" s="185"/>
      <c r="E46" s="189" t="s">
        <v>107</v>
      </c>
      <c r="F46" s="190">
        <f>SUM(F43:F45)</f>
        <v>1</v>
      </c>
      <c r="G46" s="190">
        <f aca="true" t="shared" si="50" ref="G46:AU46">SUM(G43:G45)</f>
        <v>3</v>
      </c>
      <c r="H46" s="190">
        <f t="shared" si="50"/>
        <v>8</v>
      </c>
      <c r="I46" s="190">
        <f t="shared" si="50"/>
        <v>4</v>
      </c>
      <c r="J46" s="190">
        <f t="shared" si="50"/>
        <v>3</v>
      </c>
      <c r="K46" s="190">
        <f t="shared" si="50"/>
        <v>4</v>
      </c>
      <c r="L46" s="190">
        <f t="shared" si="50"/>
        <v>5</v>
      </c>
      <c r="M46" s="190">
        <f t="shared" si="50"/>
        <v>3</v>
      </c>
      <c r="N46" s="190">
        <f t="shared" si="50"/>
        <v>7</v>
      </c>
      <c r="O46" s="190">
        <f t="shared" si="50"/>
        <v>0</v>
      </c>
      <c r="P46" s="190">
        <f t="shared" si="50"/>
        <v>0</v>
      </c>
      <c r="Q46" s="190">
        <f t="shared" si="50"/>
        <v>0</v>
      </c>
      <c r="R46" s="190">
        <f t="shared" si="50"/>
        <v>0</v>
      </c>
      <c r="S46" s="190">
        <f t="shared" si="50"/>
        <v>0</v>
      </c>
      <c r="T46" s="190">
        <f t="shared" si="50"/>
        <v>0</v>
      </c>
      <c r="U46" s="190">
        <f t="shared" si="50"/>
        <v>0</v>
      </c>
      <c r="V46" s="190">
        <f t="shared" si="50"/>
        <v>0</v>
      </c>
      <c r="W46" s="190">
        <f t="shared" si="50"/>
        <v>0</v>
      </c>
      <c r="X46" s="190">
        <f t="shared" si="50"/>
        <v>0</v>
      </c>
      <c r="Y46" s="190">
        <f t="shared" si="50"/>
        <v>0</v>
      </c>
      <c r="Z46" s="190">
        <f t="shared" si="50"/>
        <v>0</v>
      </c>
      <c r="AA46" s="190">
        <f t="shared" si="50"/>
        <v>0</v>
      </c>
      <c r="AB46" s="190">
        <f t="shared" si="50"/>
        <v>0</v>
      </c>
      <c r="AC46" s="190">
        <f t="shared" si="50"/>
        <v>0</v>
      </c>
      <c r="AD46" s="190">
        <f t="shared" si="50"/>
        <v>0</v>
      </c>
      <c r="AE46" s="190">
        <f t="shared" si="50"/>
        <v>0</v>
      </c>
      <c r="AF46" s="190">
        <f t="shared" si="50"/>
        <v>0</v>
      </c>
      <c r="AG46" s="190">
        <f t="shared" si="50"/>
        <v>0</v>
      </c>
      <c r="AH46" s="190">
        <f t="shared" si="50"/>
        <v>0</v>
      </c>
      <c r="AI46" s="190">
        <f t="shared" si="50"/>
        <v>0</v>
      </c>
      <c r="AJ46" s="190">
        <f t="shared" si="50"/>
        <v>0</v>
      </c>
      <c r="AK46" s="190">
        <f t="shared" si="50"/>
        <v>0</v>
      </c>
      <c r="AL46" s="190">
        <f t="shared" si="50"/>
        <v>0</v>
      </c>
      <c r="AM46" s="190">
        <f t="shared" si="50"/>
        <v>0</v>
      </c>
      <c r="AN46" s="190">
        <f t="shared" si="50"/>
        <v>0</v>
      </c>
      <c r="AO46" s="190">
        <f t="shared" si="50"/>
        <v>0</v>
      </c>
      <c r="AP46" s="190">
        <f t="shared" si="50"/>
        <v>0</v>
      </c>
      <c r="AQ46" s="190">
        <f t="shared" si="50"/>
        <v>0</v>
      </c>
      <c r="AR46" s="190">
        <f t="shared" si="50"/>
        <v>0</v>
      </c>
      <c r="AS46" s="190">
        <f t="shared" si="50"/>
        <v>0</v>
      </c>
      <c r="AT46" s="190">
        <f t="shared" si="50"/>
        <v>0</v>
      </c>
      <c r="AU46" s="190">
        <f t="shared" si="50"/>
        <v>0</v>
      </c>
      <c r="AV46" s="191"/>
      <c r="AW46" s="165"/>
      <c r="AX46" s="166"/>
      <c r="AY46" s="61"/>
      <c r="BA46" s="143"/>
      <c r="BB46" s="143"/>
      <c r="BS46" s="143"/>
    </row>
    <row r="47" spans="1:71" s="50" customFormat="1" ht="12.75" hidden="1">
      <c r="A47" s="183"/>
      <c r="B47" s="36"/>
      <c r="C47" s="184"/>
      <c r="D47" s="185"/>
      <c r="E47" s="192" t="s">
        <v>108</v>
      </c>
      <c r="F47" s="36">
        <f aca="true" t="shared" si="51" ref="F47:AU47">F46+F7</f>
        <v>11</v>
      </c>
      <c r="G47" s="36">
        <f t="shared" si="51"/>
        <v>14</v>
      </c>
      <c r="H47" s="36">
        <f t="shared" si="51"/>
        <v>15</v>
      </c>
      <c r="I47" s="36">
        <f t="shared" si="51"/>
        <v>11</v>
      </c>
      <c r="J47" s="36">
        <f t="shared" si="51"/>
        <v>9</v>
      </c>
      <c r="K47" s="36">
        <f t="shared" si="51"/>
        <v>13</v>
      </c>
      <c r="L47" s="36">
        <f t="shared" si="51"/>
        <v>10</v>
      </c>
      <c r="M47" s="36">
        <f t="shared" si="51"/>
        <v>14</v>
      </c>
      <c r="N47" s="36">
        <f t="shared" si="51"/>
        <v>15</v>
      </c>
      <c r="O47" s="36">
        <f t="shared" si="51"/>
        <v>9</v>
      </c>
      <c r="P47" s="36">
        <f t="shared" si="51"/>
        <v>10</v>
      </c>
      <c r="Q47" s="36">
        <f t="shared" si="51"/>
        <v>8</v>
      </c>
      <c r="R47" s="36">
        <f t="shared" si="51"/>
        <v>12</v>
      </c>
      <c r="S47" s="36">
        <f t="shared" si="51"/>
        <v>11</v>
      </c>
      <c r="T47" s="36">
        <f t="shared" si="51"/>
        <v>9</v>
      </c>
      <c r="U47" s="36">
        <f t="shared" si="51"/>
        <v>12</v>
      </c>
      <c r="V47" s="36">
        <f t="shared" si="51"/>
        <v>10</v>
      </c>
      <c r="W47" s="36">
        <f t="shared" si="51"/>
        <v>8</v>
      </c>
      <c r="X47" s="36">
        <f t="shared" si="51"/>
        <v>5</v>
      </c>
      <c r="Y47" s="36">
        <f t="shared" si="51"/>
        <v>11</v>
      </c>
      <c r="Z47" s="36">
        <f t="shared" si="51"/>
        <v>13</v>
      </c>
      <c r="AA47" s="36">
        <f t="shared" si="51"/>
        <v>9</v>
      </c>
      <c r="AB47" s="36">
        <f t="shared" si="51"/>
        <v>8</v>
      </c>
      <c r="AC47" s="36">
        <f t="shared" si="51"/>
        <v>5</v>
      </c>
      <c r="AD47" s="36">
        <f t="shared" si="51"/>
        <v>0</v>
      </c>
      <c r="AE47" s="36">
        <f t="shared" si="51"/>
        <v>0</v>
      </c>
      <c r="AF47" s="36">
        <f t="shared" si="51"/>
        <v>0</v>
      </c>
      <c r="AG47" s="36">
        <f t="shared" si="51"/>
        <v>0</v>
      </c>
      <c r="AH47" s="36">
        <f t="shared" si="51"/>
        <v>0</v>
      </c>
      <c r="AI47" s="36">
        <f t="shared" si="51"/>
        <v>0</v>
      </c>
      <c r="AJ47" s="36">
        <f t="shared" si="51"/>
        <v>0</v>
      </c>
      <c r="AK47" s="36">
        <f t="shared" si="51"/>
        <v>0</v>
      </c>
      <c r="AL47" s="36">
        <f t="shared" si="51"/>
        <v>0</v>
      </c>
      <c r="AM47" s="36">
        <f t="shared" si="51"/>
        <v>0</v>
      </c>
      <c r="AN47" s="36">
        <f t="shared" si="51"/>
        <v>0</v>
      </c>
      <c r="AO47" s="36">
        <f t="shared" si="51"/>
        <v>0</v>
      </c>
      <c r="AP47" s="36">
        <f t="shared" si="51"/>
        <v>0</v>
      </c>
      <c r="AQ47" s="36">
        <f t="shared" si="51"/>
        <v>0</v>
      </c>
      <c r="AR47" s="36">
        <f t="shared" si="51"/>
        <v>0</v>
      </c>
      <c r="AS47" s="36">
        <f t="shared" si="51"/>
        <v>0</v>
      </c>
      <c r="AT47" s="36">
        <f t="shared" si="51"/>
        <v>0</v>
      </c>
      <c r="AU47" s="36">
        <f t="shared" si="51"/>
        <v>0</v>
      </c>
      <c r="AV47" s="184"/>
      <c r="AW47" s="165"/>
      <c r="AX47" s="166"/>
      <c r="AY47" s="61"/>
      <c r="BA47" s="143"/>
      <c r="BB47" s="143"/>
      <c r="BS47" s="143"/>
    </row>
    <row r="48" spans="1:71" s="50" customFormat="1" ht="12.75" hidden="1">
      <c r="A48" s="183"/>
      <c r="B48" s="36"/>
      <c r="C48" s="184"/>
      <c r="D48" s="185"/>
      <c r="E48" s="179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65"/>
      <c r="AX48" s="166"/>
      <c r="AY48" s="61"/>
      <c r="BA48" s="143"/>
      <c r="BB48" s="143"/>
      <c r="BS48" s="143"/>
    </row>
    <row r="49" spans="1:71" s="144" customFormat="1" ht="12.75" hidden="1">
      <c r="A49" s="193"/>
      <c r="B49" s="194"/>
      <c r="C49" s="195"/>
      <c r="D49" s="196"/>
      <c r="E49" s="197" t="s">
        <v>109</v>
      </c>
      <c r="F49" s="195">
        <f>F47/F5</f>
        <v>11</v>
      </c>
      <c r="G49" s="88">
        <f>SUM(F47:G47)/G5</f>
        <v>12.5</v>
      </c>
      <c r="H49" s="88">
        <f>SUM(F47:H47)/H5</f>
        <v>13.333333333333334</v>
      </c>
      <c r="I49" s="88">
        <f>SUM(F47:I47)/I5</f>
        <v>12.75</v>
      </c>
      <c r="J49" s="88">
        <f>SUM(F47:J47)/J5</f>
        <v>12</v>
      </c>
      <c r="K49" s="88">
        <f>SUM(F47:K47)/K5</f>
        <v>12.166666666666666</v>
      </c>
      <c r="L49" s="88">
        <f>SUM(F47:L47)/L5</f>
        <v>11.857142857142858</v>
      </c>
      <c r="M49" s="88">
        <f>SUM(F47:M47)/M5</f>
        <v>12.125</v>
      </c>
      <c r="N49" s="88">
        <f>SUM(F47:N47)/N5</f>
        <v>12.444444444444445</v>
      </c>
      <c r="O49" s="88">
        <f>SUM(F47:O47)/O5</f>
        <v>12.1</v>
      </c>
      <c r="P49" s="88">
        <f>SUM(F47:P47)/P5</f>
        <v>11.909090909090908</v>
      </c>
      <c r="Q49" s="88">
        <f>SUM(F47:Q47)/Q5</f>
        <v>11.583333333333334</v>
      </c>
      <c r="R49" s="88">
        <f>SUM(F47:R47)/R5</f>
        <v>11.615384615384615</v>
      </c>
      <c r="S49" s="88">
        <f>SUM(F47:S47)/S5</f>
        <v>11.571428571428571</v>
      </c>
      <c r="T49" s="88">
        <f>SUM(F47:T47)/T5</f>
        <v>11.4</v>
      </c>
      <c r="U49" s="88">
        <f>SUM(F47:U47)/U5</f>
        <v>11.4375</v>
      </c>
      <c r="V49" s="88">
        <f>SUM(F47:V47)/V5</f>
        <v>11.352941176470589</v>
      </c>
      <c r="W49" s="88">
        <f aca="true" t="shared" si="52" ref="W49:AU49">SUM(V47:W47)/W5</f>
        <v>1</v>
      </c>
      <c r="X49" s="88">
        <f t="shared" si="52"/>
        <v>0.6842105263157895</v>
      </c>
      <c r="Y49" s="88">
        <f t="shared" si="52"/>
        <v>0.8</v>
      </c>
      <c r="Z49" s="88">
        <f t="shared" si="52"/>
        <v>1.1428571428571428</v>
      </c>
      <c r="AA49" s="88">
        <f t="shared" si="52"/>
        <v>1</v>
      </c>
      <c r="AB49" s="88">
        <f t="shared" si="52"/>
        <v>0.7391304347826086</v>
      </c>
      <c r="AC49" s="88">
        <f t="shared" si="52"/>
        <v>0.5416666666666666</v>
      </c>
      <c r="AD49" s="88">
        <f t="shared" si="52"/>
        <v>0.2</v>
      </c>
      <c r="AE49" s="88">
        <f t="shared" si="52"/>
        <v>0</v>
      </c>
      <c r="AF49" s="88">
        <f t="shared" si="52"/>
        <v>0</v>
      </c>
      <c r="AG49" s="88">
        <f t="shared" si="52"/>
        <v>0</v>
      </c>
      <c r="AH49" s="88">
        <f t="shared" si="52"/>
        <v>0</v>
      </c>
      <c r="AI49" s="88">
        <f t="shared" si="52"/>
        <v>0</v>
      </c>
      <c r="AJ49" s="88">
        <f t="shared" si="52"/>
        <v>0</v>
      </c>
      <c r="AK49" s="88">
        <f t="shared" si="52"/>
        <v>0</v>
      </c>
      <c r="AL49" s="88">
        <f t="shared" si="52"/>
        <v>0</v>
      </c>
      <c r="AM49" s="88">
        <f t="shared" si="52"/>
        <v>0</v>
      </c>
      <c r="AN49" s="88">
        <f t="shared" si="52"/>
        <v>0</v>
      </c>
      <c r="AO49" s="88">
        <f t="shared" si="52"/>
        <v>0</v>
      </c>
      <c r="AP49" s="88">
        <f t="shared" si="52"/>
        <v>0</v>
      </c>
      <c r="AQ49" s="88">
        <f t="shared" si="52"/>
        <v>0</v>
      </c>
      <c r="AR49" s="88">
        <f t="shared" si="52"/>
        <v>0</v>
      </c>
      <c r="AS49" s="88">
        <f t="shared" si="52"/>
        <v>0</v>
      </c>
      <c r="AT49" s="88">
        <f t="shared" si="52"/>
        <v>0</v>
      </c>
      <c r="AU49" s="88">
        <f t="shared" si="52"/>
        <v>0</v>
      </c>
      <c r="AV49" s="195"/>
      <c r="AW49" s="198"/>
      <c r="AX49" s="199"/>
      <c r="AY49" s="91"/>
      <c r="BA49" s="145"/>
      <c r="BB49" s="145"/>
      <c r="BS49" s="145"/>
    </row>
    <row r="50" spans="1:71" s="50" customFormat="1" ht="12.75">
      <c r="A50" s="183"/>
      <c r="B50" s="36"/>
      <c r="C50" s="184"/>
      <c r="D50" s="185"/>
      <c r="E50" s="179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65"/>
      <c r="AX50" s="166"/>
      <c r="AY50" s="61"/>
      <c r="BA50" s="143"/>
      <c r="BB50" s="143"/>
      <c r="BS50" s="143"/>
    </row>
    <row r="51" spans="1:71" s="50" customFormat="1" ht="12.75">
      <c r="A51" s="183"/>
      <c r="B51" s="36"/>
      <c r="C51" s="184"/>
      <c r="D51" s="185"/>
      <c r="E51" s="179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65"/>
      <c r="AX51" s="166"/>
      <c r="AY51" s="61"/>
      <c r="BA51" s="143"/>
      <c r="BB51" s="143"/>
      <c r="BS51" s="143"/>
    </row>
    <row r="52" spans="1:71" s="50" customFormat="1" ht="12.75">
      <c r="A52" s="183"/>
      <c r="B52" s="36"/>
      <c r="C52" s="184"/>
      <c r="D52" s="185"/>
      <c r="E52" s="179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65"/>
      <c r="AX52" s="166"/>
      <c r="AY52" s="61"/>
      <c r="BA52" s="143"/>
      <c r="BB52" s="143"/>
      <c r="BS52" s="143"/>
    </row>
    <row r="53" spans="1:71" s="50" customFormat="1" ht="12.75">
      <c r="A53" s="183"/>
      <c r="B53" s="36"/>
      <c r="C53" s="184"/>
      <c r="D53" s="185"/>
      <c r="E53" s="179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65"/>
      <c r="AX53" s="166"/>
      <c r="AY53" s="61"/>
      <c r="BA53" s="143"/>
      <c r="BB53" s="143"/>
      <c r="BS53" s="143"/>
    </row>
    <row r="54" spans="1:71" s="50" customFormat="1" ht="12.75">
      <c r="A54" s="183"/>
      <c r="B54" s="36"/>
      <c r="C54" s="184"/>
      <c r="D54" s="185"/>
      <c r="E54" s="179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65"/>
      <c r="AX54" s="166"/>
      <c r="AY54" s="61"/>
      <c r="BA54" s="143"/>
      <c r="BB54" s="143"/>
      <c r="BS54" s="143"/>
    </row>
    <row r="55" spans="1:71" s="50" customFormat="1" ht="12.75">
      <c r="A55" s="183"/>
      <c r="B55" s="36"/>
      <c r="C55" s="184"/>
      <c r="D55" s="185"/>
      <c r="E55" s="179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65"/>
      <c r="AX55" s="166"/>
      <c r="AY55" s="61"/>
      <c r="BA55" s="143"/>
      <c r="BB55" s="143"/>
      <c r="BS55" s="143"/>
    </row>
    <row r="56" spans="1:71" s="50" customFormat="1" ht="12.75">
      <c r="A56" s="183"/>
      <c r="B56" s="36"/>
      <c r="C56" s="184"/>
      <c r="D56" s="185"/>
      <c r="E56" s="179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65"/>
      <c r="AX56" s="166"/>
      <c r="AY56" s="61"/>
      <c r="BA56" s="143"/>
      <c r="BB56" s="143"/>
      <c r="BS56" s="143"/>
    </row>
    <row r="57" spans="1:71" s="50" customFormat="1" ht="12.75">
      <c r="A57" s="183"/>
      <c r="B57" s="36"/>
      <c r="C57" s="184"/>
      <c r="D57" s="185"/>
      <c r="E57" s="179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65"/>
      <c r="AX57" s="166"/>
      <c r="AY57" s="61"/>
      <c r="BA57" s="143"/>
      <c r="BB57" s="143"/>
      <c r="BS57" s="143"/>
    </row>
    <row r="58" spans="1:71" s="50" customFormat="1" ht="12.75">
      <c r="A58" s="183"/>
      <c r="B58" s="36"/>
      <c r="C58" s="184"/>
      <c r="D58" s="185"/>
      <c r="E58" s="179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65"/>
      <c r="AX58" s="166"/>
      <c r="AY58" s="61"/>
      <c r="BA58" s="143"/>
      <c r="BB58" s="143"/>
      <c r="BS58" s="143"/>
    </row>
    <row r="59" spans="1:71" s="50" customFormat="1" ht="12.75">
      <c r="A59" s="183"/>
      <c r="B59" s="36"/>
      <c r="C59" s="184"/>
      <c r="D59" s="185"/>
      <c r="E59" s="179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65"/>
      <c r="AX59" s="166"/>
      <c r="AY59" s="61"/>
      <c r="BA59" s="143"/>
      <c r="BB59" s="143"/>
      <c r="BS59" s="143"/>
    </row>
    <row r="60" spans="1:71" s="50" customFormat="1" ht="12.75">
      <c r="A60" s="183"/>
      <c r="B60" s="36"/>
      <c r="C60" s="184"/>
      <c r="D60" s="185"/>
      <c r="E60" s="179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65"/>
      <c r="AX60" s="166"/>
      <c r="AY60" s="61"/>
      <c r="BA60" s="143"/>
      <c r="BB60" s="143"/>
      <c r="BS60" s="143"/>
    </row>
    <row r="61" spans="1:71" s="50" customFormat="1" ht="12.75">
      <c r="A61" s="183"/>
      <c r="B61" s="36"/>
      <c r="C61" s="184"/>
      <c r="D61" s="185"/>
      <c r="E61" s="179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65"/>
      <c r="AX61" s="166"/>
      <c r="AY61" s="61"/>
      <c r="BA61" s="143"/>
      <c r="BB61" s="143"/>
      <c r="BS61" s="143"/>
    </row>
    <row r="62" spans="1:71" s="50" customFormat="1" ht="12.75">
      <c r="A62" s="183"/>
      <c r="B62" s="36"/>
      <c r="C62" s="184"/>
      <c r="D62" s="185"/>
      <c r="E62" s="179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65"/>
      <c r="AX62" s="166"/>
      <c r="AY62" s="61"/>
      <c r="BA62" s="143"/>
      <c r="BB62" s="143"/>
      <c r="BS62" s="143"/>
    </row>
    <row r="63" spans="1:71" s="50" customFormat="1" ht="12.75">
      <c r="A63" s="183"/>
      <c r="B63" s="36"/>
      <c r="C63" s="184"/>
      <c r="D63" s="185"/>
      <c r="E63" s="179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65"/>
      <c r="AX63" s="166"/>
      <c r="AY63" s="61"/>
      <c r="BA63" s="143"/>
      <c r="BB63" s="143"/>
      <c r="BS63" s="143"/>
    </row>
    <row r="64" spans="1:71" s="50" customFormat="1" ht="12.75">
      <c r="A64" s="183"/>
      <c r="B64" s="36"/>
      <c r="C64" s="184"/>
      <c r="D64" s="185"/>
      <c r="E64" s="179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65"/>
      <c r="AX64" s="166"/>
      <c r="AY64" s="61"/>
      <c r="BA64" s="143"/>
      <c r="BB64" s="143"/>
      <c r="BS64" s="143"/>
    </row>
    <row r="65" spans="1:71" s="50" customFormat="1" ht="12.75">
      <c r="A65" s="183"/>
      <c r="B65" s="36"/>
      <c r="C65" s="184"/>
      <c r="D65" s="185"/>
      <c r="E65" s="179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65"/>
      <c r="AX65" s="166"/>
      <c r="AY65" s="61"/>
      <c r="BA65" s="143"/>
      <c r="BB65" s="143"/>
      <c r="BS65" s="143"/>
    </row>
    <row r="66" spans="1:71" s="50" customFormat="1" ht="12.75">
      <c r="A66" s="183"/>
      <c r="B66" s="36"/>
      <c r="C66" s="184"/>
      <c r="D66" s="185"/>
      <c r="E66" s="179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65"/>
      <c r="AX66" s="166"/>
      <c r="AY66" s="61"/>
      <c r="BA66" s="143"/>
      <c r="BB66" s="143"/>
      <c r="BS66" s="143"/>
    </row>
    <row r="67" spans="1:71" s="50" customFormat="1" ht="12.75">
      <c r="A67" s="183"/>
      <c r="B67" s="36"/>
      <c r="C67" s="184"/>
      <c r="D67" s="185"/>
      <c r="E67" s="179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65"/>
      <c r="AX67" s="166"/>
      <c r="AY67" s="61"/>
      <c r="BA67" s="143"/>
      <c r="BB67" s="143"/>
      <c r="BS67" s="143"/>
    </row>
    <row r="68" spans="1:71" s="50" customFormat="1" ht="12.75">
      <c r="A68" s="183"/>
      <c r="B68" s="36"/>
      <c r="C68" s="184"/>
      <c r="D68" s="185"/>
      <c r="E68" s="17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65"/>
      <c r="AX68" s="166"/>
      <c r="AY68" s="61"/>
      <c r="BA68" s="143"/>
      <c r="BB68" s="143"/>
      <c r="BS68" s="143"/>
    </row>
    <row r="69" spans="1:71" s="50" customFormat="1" ht="12.75">
      <c r="A69" s="183"/>
      <c r="B69" s="36"/>
      <c r="C69" s="184"/>
      <c r="D69" s="185"/>
      <c r="E69" s="17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65"/>
      <c r="AX69" s="166"/>
      <c r="AY69" s="61"/>
      <c r="BA69" s="143"/>
      <c r="BB69" s="143"/>
      <c r="BS69" s="143"/>
    </row>
    <row r="70" spans="1:71" s="50" customFormat="1" ht="12.75">
      <c r="A70" s="183"/>
      <c r="B70" s="36"/>
      <c r="C70" s="184"/>
      <c r="D70" s="185"/>
      <c r="E70" s="179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65"/>
      <c r="AX70" s="166"/>
      <c r="AY70" s="61"/>
      <c r="BA70" s="143"/>
      <c r="BB70" s="143"/>
      <c r="BS70" s="143"/>
    </row>
    <row r="71" spans="1:71" s="50" customFormat="1" ht="12.75">
      <c r="A71" s="183"/>
      <c r="B71" s="36"/>
      <c r="C71" s="184"/>
      <c r="D71" s="185"/>
      <c r="E71" s="179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65"/>
      <c r="AX71" s="166"/>
      <c r="AY71" s="61"/>
      <c r="BA71" s="143"/>
      <c r="BB71" s="143"/>
      <c r="BS71" s="143"/>
    </row>
    <row r="72" spans="1:71" s="50" customFormat="1" ht="12.75">
      <c r="A72" s="183"/>
      <c r="B72" s="36"/>
      <c r="C72" s="184"/>
      <c r="D72" s="185"/>
      <c r="E72" s="17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65"/>
      <c r="AX72" s="166"/>
      <c r="AY72" s="61"/>
      <c r="BA72" s="143"/>
      <c r="BB72" s="143"/>
      <c r="BS72" s="143"/>
    </row>
    <row r="73" spans="1:71" s="50" customFormat="1" ht="12.75">
      <c r="A73" s="183"/>
      <c r="B73" s="36"/>
      <c r="C73" s="184"/>
      <c r="D73" s="185"/>
      <c r="E73" s="17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65"/>
      <c r="AX73" s="166"/>
      <c r="AY73" s="61"/>
      <c r="BA73" s="143"/>
      <c r="BB73" s="143"/>
      <c r="BS73" s="143"/>
    </row>
    <row r="74" spans="1:71" s="50" customFormat="1" ht="12.75">
      <c r="A74" s="183"/>
      <c r="B74" s="36"/>
      <c r="C74" s="184"/>
      <c r="D74" s="185"/>
      <c r="E74" s="179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65"/>
      <c r="AX74" s="166"/>
      <c r="AY74" s="61"/>
      <c r="BA74" s="143"/>
      <c r="BB74" s="143"/>
      <c r="BS74" s="143"/>
    </row>
    <row r="75" spans="1:71" s="50" customFormat="1" ht="12.75">
      <c r="A75" s="183"/>
      <c r="B75" s="36"/>
      <c r="C75" s="184"/>
      <c r="D75" s="185"/>
      <c r="E75" s="179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65"/>
      <c r="AX75" s="166"/>
      <c r="AY75" s="61"/>
      <c r="BA75" s="143"/>
      <c r="BB75" s="143"/>
      <c r="BS75" s="143"/>
    </row>
    <row r="76" spans="1:71" s="50" customFormat="1" ht="12.75">
      <c r="A76" s="183"/>
      <c r="B76" s="36"/>
      <c r="C76" s="184"/>
      <c r="D76" s="185"/>
      <c r="E76" s="179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65"/>
      <c r="AX76" s="166"/>
      <c r="AY76" s="61"/>
      <c r="BA76" s="143"/>
      <c r="BB76" s="143"/>
      <c r="BS76" s="143"/>
    </row>
    <row r="77" spans="1:71" s="50" customFormat="1" ht="12.75">
      <c r="A77" s="183"/>
      <c r="B77" s="36"/>
      <c r="C77" s="184"/>
      <c r="D77" s="185"/>
      <c r="E77" s="179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65"/>
      <c r="AX77" s="166"/>
      <c r="AY77" s="61"/>
      <c r="BA77" s="143"/>
      <c r="BB77" s="143"/>
      <c r="BS77" s="143"/>
    </row>
    <row r="78" spans="1:71" s="50" customFormat="1" ht="12.75">
      <c r="A78" s="183"/>
      <c r="B78" s="36"/>
      <c r="C78" s="184"/>
      <c r="D78" s="185"/>
      <c r="E78" s="179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65"/>
      <c r="AX78" s="166"/>
      <c r="AY78" s="61"/>
      <c r="BA78" s="143"/>
      <c r="BB78" s="143"/>
      <c r="BS78" s="143"/>
    </row>
    <row r="79" spans="1:71" s="50" customFormat="1" ht="12.75">
      <c r="A79" s="183"/>
      <c r="B79" s="36"/>
      <c r="C79" s="184"/>
      <c r="D79" s="185"/>
      <c r="E79" s="179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65"/>
      <c r="AX79" s="166"/>
      <c r="AY79" s="61"/>
      <c r="BA79" s="143"/>
      <c r="BB79" s="143"/>
      <c r="BS79" s="143"/>
    </row>
    <row r="80" spans="1:71" s="50" customFormat="1" ht="12.75">
      <c r="A80" s="183"/>
      <c r="B80" s="36"/>
      <c r="C80" s="184"/>
      <c r="D80" s="185"/>
      <c r="E80" s="179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65"/>
      <c r="AX80" s="166"/>
      <c r="AY80" s="61"/>
      <c r="BA80" s="143"/>
      <c r="BB80" s="143"/>
      <c r="BS80" s="143"/>
    </row>
    <row r="81" spans="1:71" s="50" customFormat="1" ht="12.75">
      <c r="A81" s="183"/>
      <c r="B81" s="36"/>
      <c r="C81" s="184"/>
      <c r="D81" s="185"/>
      <c r="E81" s="179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65"/>
      <c r="AX81" s="166"/>
      <c r="AY81" s="61"/>
      <c r="BA81" s="143"/>
      <c r="BB81" s="143"/>
      <c r="BS81" s="143"/>
    </row>
    <row r="82" spans="1:71" s="50" customFormat="1" ht="12.75">
      <c r="A82" s="183"/>
      <c r="B82" s="36"/>
      <c r="C82" s="184"/>
      <c r="D82" s="185"/>
      <c r="E82" s="179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65"/>
      <c r="AX82" s="166"/>
      <c r="AY82" s="61"/>
      <c r="BA82" s="143"/>
      <c r="BB82" s="143"/>
      <c r="BS82" s="143"/>
    </row>
    <row r="83" spans="1:71" s="50" customFormat="1" ht="12.75">
      <c r="A83" s="183"/>
      <c r="B83" s="36"/>
      <c r="C83" s="184"/>
      <c r="D83" s="185"/>
      <c r="E83" s="179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65"/>
      <c r="AX83" s="166"/>
      <c r="AY83" s="61"/>
      <c r="BA83" s="143"/>
      <c r="BB83" s="143"/>
      <c r="BS83" s="143"/>
    </row>
    <row r="84" spans="1:71" s="50" customFormat="1" ht="12.75">
      <c r="A84" s="183"/>
      <c r="B84" s="36"/>
      <c r="C84" s="184"/>
      <c r="D84" s="185"/>
      <c r="E84" s="179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65"/>
      <c r="AX84" s="166"/>
      <c r="AY84" s="61"/>
      <c r="BA84" s="143"/>
      <c r="BB84" s="143"/>
      <c r="BS84" s="143"/>
    </row>
    <row r="85" spans="1:71" s="50" customFormat="1" ht="12.75">
      <c r="A85" s="183"/>
      <c r="B85" s="36"/>
      <c r="C85" s="184"/>
      <c r="D85" s="185"/>
      <c r="E85" s="179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65"/>
      <c r="AX85" s="166"/>
      <c r="AY85" s="61"/>
      <c r="BA85" s="143"/>
      <c r="BB85" s="143"/>
      <c r="BS85" s="143"/>
    </row>
    <row r="86" spans="1:71" s="50" customFormat="1" ht="12.75">
      <c r="A86" s="183"/>
      <c r="B86" s="36"/>
      <c r="C86" s="184"/>
      <c r="D86" s="185"/>
      <c r="E86" s="179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65"/>
      <c r="AX86" s="166"/>
      <c r="AY86" s="61"/>
      <c r="BA86" s="143"/>
      <c r="BB86" s="143"/>
      <c r="BS86" s="143"/>
    </row>
    <row r="87" spans="1:71" s="50" customFormat="1" ht="12.75">
      <c r="A87" s="183"/>
      <c r="B87" s="36"/>
      <c r="C87" s="184"/>
      <c r="D87" s="185"/>
      <c r="E87" s="179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65"/>
      <c r="AX87" s="166"/>
      <c r="AY87" s="61"/>
      <c r="BA87" s="143"/>
      <c r="BB87" s="143"/>
      <c r="BS87" s="143"/>
    </row>
    <row r="88" spans="1:71" s="50" customFormat="1" ht="12.75">
      <c r="A88" s="183"/>
      <c r="B88" s="36"/>
      <c r="C88" s="184"/>
      <c r="D88" s="185"/>
      <c r="E88" s="179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65"/>
      <c r="AX88" s="166"/>
      <c r="AY88" s="61"/>
      <c r="BA88" s="143"/>
      <c r="BB88" s="143"/>
      <c r="BS88" s="143"/>
    </row>
    <row r="89" spans="1:71" s="50" customFormat="1" ht="12.75">
      <c r="A89" s="183"/>
      <c r="B89" s="36"/>
      <c r="C89" s="184"/>
      <c r="D89" s="185"/>
      <c r="E89" s="179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65"/>
      <c r="AX89" s="166"/>
      <c r="AY89" s="61"/>
      <c r="BA89" s="143"/>
      <c r="BB89" s="143"/>
      <c r="BS89" s="143"/>
    </row>
    <row r="90" spans="1:71" s="50" customFormat="1" ht="12.75">
      <c r="A90" s="183"/>
      <c r="B90" s="36"/>
      <c r="C90" s="184"/>
      <c r="D90" s="185"/>
      <c r="E90" s="179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65"/>
      <c r="AX90" s="166"/>
      <c r="AY90" s="61"/>
      <c r="BA90" s="143"/>
      <c r="BB90" s="143"/>
      <c r="BS90" s="143"/>
    </row>
    <row r="91" spans="1:71" s="50" customFormat="1" ht="12.75">
      <c r="A91" s="183"/>
      <c r="B91" s="36"/>
      <c r="C91" s="184"/>
      <c r="D91" s="185"/>
      <c r="E91" s="179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65"/>
      <c r="AX91" s="166"/>
      <c r="AY91" s="61"/>
      <c r="BA91" s="143"/>
      <c r="BB91" s="143"/>
      <c r="BS91" s="143"/>
    </row>
    <row r="92" spans="1:71" s="50" customFormat="1" ht="12.75">
      <c r="A92" s="183"/>
      <c r="B92" s="36"/>
      <c r="C92" s="184"/>
      <c r="D92" s="185"/>
      <c r="E92" s="179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65"/>
      <c r="AX92" s="166"/>
      <c r="AY92" s="61"/>
      <c r="BA92" s="143"/>
      <c r="BB92" s="143"/>
      <c r="BS92" s="143"/>
    </row>
    <row r="93" spans="1:71" s="50" customFormat="1" ht="12.75">
      <c r="A93" s="183"/>
      <c r="B93" s="36"/>
      <c r="C93" s="184"/>
      <c r="D93" s="185"/>
      <c r="E93" s="179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65"/>
      <c r="AX93" s="166"/>
      <c r="AY93" s="61"/>
      <c r="BA93" s="143"/>
      <c r="BB93" s="143"/>
      <c r="BS93" s="143"/>
    </row>
    <row r="94" spans="1:71" s="50" customFormat="1" ht="12.75">
      <c r="A94" s="183"/>
      <c r="B94" s="36"/>
      <c r="C94" s="184"/>
      <c r="D94" s="185"/>
      <c r="E94" s="179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65"/>
      <c r="AX94" s="166"/>
      <c r="AY94" s="61"/>
      <c r="BA94" s="143"/>
      <c r="BB94" s="143"/>
      <c r="BS94" s="143"/>
    </row>
    <row r="95" spans="1:71" s="50" customFormat="1" ht="12.75">
      <c r="A95" s="183"/>
      <c r="B95" s="36"/>
      <c r="C95" s="184"/>
      <c r="D95" s="185"/>
      <c r="E95" s="179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65"/>
      <c r="AX95" s="166"/>
      <c r="AY95" s="61"/>
      <c r="BA95" s="143"/>
      <c r="BB95" s="143"/>
      <c r="BS95" s="143"/>
    </row>
    <row r="96" spans="1:71" s="50" customFormat="1" ht="12.75">
      <c r="A96" s="183"/>
      <c r="B96" s="36"/>
      <c r="C96" s="184"/>
      <c r="D96" s="185"/>
      <c r="E96" s="179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65"/>
      <c r="AX96" s="166"/>
      <c r="AY96" s="61"/>
      <c r="BA96" s="143"/>
      <c r="BB96" s="143"/>
      <c r="BS96" s="143"/>
    </row>
    <row r="97" spans="1:71" s="50" customFormat="1" ht="12.75">
      <c r="A97" s="183"/>
      <c r="B97" s="36"/>
      <c r="C97" s="184"/>
      <c r="D97" s="185"/>
      <c r="E97" s="179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65"/>
      <c r="AX97" s="166"/>
      <c r="AY97" s="61"/>
      <c r="BA97" s="143"/>
      <c r="BB97" s="143"/>
      <c r="BS97" s="143"/>
    </row>
    <row r="98" spans="1:71" s="50" customFormat="1" ht="12.75">
      <c r="A98" s="183"/>
      <c r="B98" s="36"/>
      <c r="C98" s="184"/>
      <c r="D98" s="185"/>
      <c r="E98" s="179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65"/>
      <c r="AX98" s="166"/>
      <c r="AY98" s="61"/>
      <c r="BA98" s="143"/>
      <c r="BB98" s="143"/>
      <c r="BS98" s="143"/>
    </row>
    <row r="99" spans="1:71" s="50" customFormat="1" ht="12.75">
      <c r="A99" s="183"/>
      <c r="B99" s="36"/>
      <c r="C99" s="184"/>
      <c r="D99" s="185"/>
      <c r="E99" s="179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65"/>
      <c r="AX99" s="166"/>
      <c r="AY99" s="61"/>
      <c r="BA99" s="143"/>
      <c r="BB99" s="143"/>
      <c r="BS99" s="143"/>
    </row>
    <row r="100" spans="1:71" s="50" customFormat="1" ht="12.75">
      <c r="A100" s="183"/>
      <c r="B100" s="36"/>
      <c r="C100" s="184"/>
      <c r="D100" s="185"/>
      <c r="E100" s="179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65"/>
      <c r="AX100" s="166"/>
      <c r="AY100" s="61"/>
      <c r="BA100" s="143"/>
      <c r="BB100" s="143"/>
      <c r="BS100" s="143"/>
    </row>
    <row r="101" spans="1:71" s="50" customFormat="1" ht="12.75">
      <c r="A101" s="183"/>
      <c r="B101" s="36"/>
      <c r="C101" s="184"/>
      <c r="D101" s="185"/>
      <c r="E101" s="179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65"/>
      <c r="AX101" s="166"/>
      <c r="AY101" s="61"/>
      <c r="BA101" s="143"/>
      <c r="BB101" s="143"/>
      <c r="BS101" s="143"/>
    </row>
    <row r="102" spans="1:71" s="50" customFormat="1" ht="12.75">
      <c r="A102" s="183"/>
      <c r="B102" s="36"/>
      <c r="C102" s="184"/>
      <c r="D102" s="185"/>
      <c r="E102" s="179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65"/>
      <c r="AX102" s="166"/>
      <c r="AY102" s="61"/>
      <c r="BA102" s="143"/>
      <c r="BB102" s="143"/>
      <c r="BS102" s="143"/>
    </row>
    <row r="103" spans="1:71" s="50" customFormat="1" ht="12.75">
      <c r="A103" s="183"/>
      <c r="B103" s="36"/>
      <c r="C103" s="184"/>
      <c r="D103" s="185"/>
      <c r="E103" s="179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65"/>
      <c r="AX103" s="166"/>
      <c r="AY103" s="61"/>
      <c r="BA103" s="143"/>
      <c r="BB103" s="143"/>
      <c r="BS103" s="143"/>
    </row>
    <row r="104" spans="1:71" s="50" customFormat="1" ht="12.75">
      <c r="A104" s="183"/>
      <c r="B104" s="36"/>
      <c r="C104" s="184"/>
      <c r="D104" s="185"/>
      <c r="E104" s="179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65"/>
      <c r="AX104" s="166"/>
      <c r="AY104" s="61"/>
      <c r="BA104" s="143"/>
      <c r="BB104" s="143"/>
      <c r="BS104" s="143"/>
    </row>
    <row r="105" spans="1:71" s="50" customFormat="1" ht="12.75">
      <c r="A105" s="183"/>
      <c r="B105" s="36"/>
      <c r="C105" s="184"/>
      <c r="D105" s="185"/>
      <c r="E105" s="179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65"/>
      <c r="AX105" s="166"/>
      <c r="AY105" s="61"/>
      <c r="BA105" s="143"/>
      <c r="BB105" s="143"/>
      <c r="BS105" s="143"/>
    </row>
    <row r="106" spans="1:71" s="50" customFormat="1" ht="12.75">
      <c r="A106" s="183"/>
      <c r="B106" s="36"/>
      <c r="C106" s="184"/>
      <c r="D106" s="185"/>
      <c r="E106" s="179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65"/>
      <c r="AX106" s="166"/>
      <c r="AY106" s="61"/>
      <c r="BA106" s="143"/>
      <c r="BB106" s="143"/>
      <c r="BS106" s="143"/>
    </row>
    <row r="107" spans="1:71" s="50" customFormat="1" ht="12.75">
      <c r="A107" s="183"/>
      <c r="B107" s="36"/>
      <c r="C107" s="184"/>
      <c r="D107" s="185"/>
      <c r="E107" s="179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65"/>
      <c r="AX107" s="166"/>
      <c r="AY107" s="61"/>
      <c r="BA107" s="143"/>
      <c r="BB107" s="143"/>
      <c r="BS107" s="143"/>
    </row>
    <row r="108" spans="1:71" s="50" customFormat="1" ht="12.75">
      <c r="A108" s="183"/>
      <c r="B108" s="36"/>
      <c r="C108" s="184"/>
      <c r="D108" s="185"/>
      <c r="E108" s="17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65"/>
      <c r="AX108" s="166"/>
      <c r="AY108" s="61"/>
      <c r="BA108" s="143"/>
      <c r="BB108" s="143"/>
      <c r="BS108" s="143"/>
    </row>
    <row r="109" spans="1:71" s="50" customFormat="1" ht="12.75">
      <c r="A109" s="183"/>
      <c r="B109" s="36"/>
      <c r="C109" s="184"/>
      <c r="D109" s="185"/>
      <c r="E109" s="17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65"/>
      <c r="AX109" s="166"/>
      <c r="AY109" s="61"/>
      <c r="BA109" s="143"/>
      <c r="BB109" s="143"/>
      <c r="BS109" s="143"/>
    </row>
    <row r="110" spans="1:71" s="50" customFormat="1" ht="12.75">
      <c r="A110" s="183"/>
      <c r="B110" s="36"/>
      <c r="C110" s="184"/>
      <c r="D110" s="185"/>
      <c r="E110" s="179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65"/>
      <c r="AX110" s="166"/>
      <c r="AY110" s="61"/>
      <c r="BA110" s="143"/>
      <c r="BB110" s="143"/>
      <c r="BS110" s="143"/>
    </row>
    <row r="111" spans="1:71" s="50" customFormat="1" ht="12.75">
      <c r="A111" s="183"/>
      <c r="B111" s="36"/>
      <c r="C111" s="184"/>
      <c r="D111" s="185"/>
      <c r="E111" s="179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65"/>
      <c r="AX111" s="166"/>
      <c r="AY111" s="61"/>
      <c r="BA111" s="143"/>
      <c r="BB111" s="143"/>
      <c r="BS111" s="143"/>
    </row>
    <row r="112" spans="1:71" s="50" customFormat="1" ht="12.75">
      <c r="A112" s="183"/>
      <c r="B112" s="36"/>
      <c r="C112" s="184"/>
      <c r="D112" s="185"/>
      <c r="E112" s="17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65"/>
      <c r="AX112" s="166"/>
      <c r="AY112" s="61"/>
      <c r="BA112" s="143"/>
      <c r="BB112" s="143"/>
      <c r="BS112" s="143"/>
    </row>
    <row r="113" spans="1:71" s="50" customFormat="1" ht="12.75">
      <c r="A113" s="183"/>
      <c r="B113" s="36"/>
      <c r="C113" s="184"/>
      <c r="D113" s="185"/>
      <c r="E113" s="17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65"/>
      <c r="AX113" s="166"/>
      <c r="AY113" s="61"/>
      <c r="BA113" s="143"/>
      <c r="BB113" s="143"/>
      <c r="BS113" s="143"/>
    </row>
    <row r="114" spans="1:71" s="50" customFormat="1" ht="12.75">
      <c r="A114" s="183"/>
      <c r="B114" s="36"/>
      <c r="C114" s="184"/>
      <c r="D114" s="185"/>
      <c r="E114" s="179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65"/>
      <c r="AX114" s="166"/>
      <c r="AY114" s="61"/>
      <c r="BA114" s="143"/>
      <c r="BB114" s="143"/>
      <c r="BS114" s="143"/>
    </row>
    <row r="115" spans="1:71" s="50" customFormat="1" ht="12.75">
      <c r="A115" s="183"/>
      <c r="B115" s="36"/>
      <c r="C115" s="184"/>
      <c r="D115" s="185"/>
      <c r="E115" s="179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65"/>
      <c r="AX115" s="166"/>
      <c r="AY115" s="61"/>
      <c r="BA115" s="143"/>
      <c r="BB115" s="143"/>
      <c r="BS115" s="143"/>
    </row>
    <row r="116" spans="1:71" s="50" customFormat="1" ht="12.75">
      <c r="A116" s="183"/>
      <c r="B116" s="36"/>
      <c r="C116" s="184"/>
      <c r="D116" s="185"/>
      <c r="E116" s="179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65"/>
      <c r="AX116" s="166"/>
      <c r="AY116" s="61"/>
      <c r="BA116" s="143"/>
      <c r="BB116" s="143"/>
      <c r="BS116" s="143"/>
    </row>
    <row r="117" spans="1:71" s="50" customFormat="1" ht="12.75">
      <c r="A117" s="183"/>
      <c r="B117" s="36"/>
      <c r="C117" s="184"/>
      <c r="D117" s="185"/>
      <c r="E117" s="179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65"/>
      <c r="AX117" s="166"/>
      <c r="AY117" s="61"/>
      <c r="BA117" s="143"/>
      <c r="BB117" s="143"/>
      <c r="BS117" s="143"/>
    </row>
    <row r="118" spans="1:71" s="50" customFormat="1" ht="12.75">
      <c r="A118" s="183"/>
      <c r="B118" s="36"/>
      <c r="C118" s="184"/>
      <c r="D118" s="185"/>
      <c r="E118" s="179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65"/>
      <c r="AX118" s="166"/>
      <c r="AY118" s="61"/>
      <c r="BA118" s="143"/>
      <c r="BB118" s="143"/>
      <c r="BS118" s="143"/>
    </row>
    <row r="119" spans="1:71" s="50" customFormat="1" ht="12.75">
      <c r="A119" s="183"/>
      <c r="B119" s="36"/>
      <c r="C119" s="184"/>
      <c r="D119" s="185"/>
      <c r="E119" s="179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65"/>
      <c r="AX119" s="166"/>
      <c r="AY119" s="61"/>
      <c r="BA119" s="143"/>
      <c r="BB119" s="143"/>
      <c r="BS119" s="143"/>
    </row>
    <row r="120" spans="1:71" s="50" customFormat="1" ht="12.75">
      <c r="A120" s="183"/>
      <c r="B120" s="36"/>
      <c r="C120" s="184"/>
      <c r="D120" s="185"/>
      <c r="E120" s="179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65"/>
      <c r="AX120" s="166"/>
      <c r="AY120" s="61"/>
      <c r="BA120" s="143"/>
      <c r="BB120" s="143"/>
      <c r="BS120" s="143"/>
    </row>
    <row r="121" spans="1:71" s="50" customFormat="1" ht="12.75">
      <c r="A121" s="183"/>
      <c r="B121" s="36"/>
      <c r="C121" s="184"/>
      <c r="D121" s="185"/>
      <c r="E121" s="179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65"/>
      <c r="AX121" s="166"/>
      <c r="AY121" s="61"/>
      <c r="BA121" s="143"/>
      <c r="BB121" s="143"/>
      <c r="BS121" s="143"/>
    </row>
    <row r="122" spans="1:71" s="50" customFormat="1" ht="12.75">
      <c r="A122" s="183"/>
      <c r="B122" s="36"/>
      <c r="C122" s="184"/>
      <c r="D122" s="185"/>
      <c r="E122" s="179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65"/>
      <c r="AX122" s="166"/>
      <c r="AY122" s="61"/>
      <c r="BA122" s="143"/>
      <c r="BB122" s="143"/>
      <c r="BS122" s="143"/>
    </row>
    <row r="123" spans="1:71" s="50" customFormat="1" ht="12.75">
      <c r="A123" s="183"/>
      <c r="B123" s="36"/>
      <c r="C123" s="184"/>
      <c r="D123" s="185"/>
      <c r="E123" s="179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65"/>
      <c r="AX123" s="166"/>
      <c r="AY123" s="61"/>
      <c r="BA123" s="143"/>
      <c r="BB123" s="143"/>
      <c r="BS123" s="143"/>
    </row>
    <row r="124" spans="1:71" s="50" customFormat="1" ht="12.75">
      <c r="A124" s="183"/>
      <c r="B124" s="36"/>
      <c r="C124" s="184"/>
      <c r="D124" s="185"/>
      <c r="E124" s="179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65"/>
      <c r="AX124" s="166"/>
      <c r="AY124" s="61"/>
      <c r="BA124" s="143"/>
      <c r="BB124" s="143"/>
      <c r="BS124" s="143"/>
    </row>
    <row r="125" spans="1:71" s="50" customFormat="1" ht="12.75">
      <c r="A125" s="183"/>
      <c r="B125" s="36"/>
      <c r="C125" s="184"/>
      <c r="D125" s="185"/>
      <c r="E125" s="179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65"/>
      <c r="AX125" s="166"/>
      <c r="AY125" s="61"/>
      <c r="BA125" s="143"/>
      <c r="BB125" s="143"/>
      <c r="BS125" s="143"/>
    </row>
    <row r="126" spans="1:71" s="50" customFormat="1" ht="12.75">
      <c r="A126" s="183"/>
      <c r="B126" s="36"/>
      <c r="C126" s="184"/>
      <c r="D126" s="185"/>
      <c r="E126" s="179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65"/>
      <c r="AX126" s="166"/>
      <c r="AY126" s="61"/>
      <c r="BA126" s="143"/>
      <c r="BB126" s="143"/>
      <c r="BS126" s="143"/>
    </row>
    <row r="127" spans="1:71" s="50" customFormat="1" ht="12.75">
      <c r="A127" s="183"/>
      <c r="B127" s="36"/>
      <c r="C127" s="184"/>
      <c r="D127" s="185"/>
      <c r="E127" s="179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65"/>
      <c r="AX127" s="166"/>
      <c r="AY127" s="61"/>
      <c r="BA127" s="143"/>
      <c r="BB127" s="143"/>
      <c r="BS127" s="143"/>
    </row>
    <row r="128" spans="1:71" s="50" customFormat="1" ht="12.75">
      <c r="A128" s="183"/>
      <c r="B128" s="36"/>
      <c r="C128" s="184"/>
      <c r="D128" s="185"/>
      <c r="E128" s="179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65"/>
      <c r="AX128" s="166"/>
      <c r="AY128" s="61"/>
      <c r="BA128" s="143"/>
      <c r="BB128" s="143"/>
      <c r="BS128" s="143"/>
    </row>
    <row r="129" spans="1:71" s="50" customFormat="1" ht="12.75">
      <c r="A129" s="183"/>
      <c r="B129" s="36"/>
      <c r="C129" s="184"/>
      <c r="D129" s="185"/>
      <c r="E129" s="179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65"/>
      <c r="AX129" s="166"/>
      <c r="AY129" s="61"/>
      <c r="BA129" s="143"/>
      <c r="BB129" s="143"/>
      <c r="BS129" s="143"/>
    </row>
    <row r="130" spans="1:71" s="50" customFormat="1" ht="12.75">
      <c r="A130" s="183"/>
      <c r="B130" s="36"/>
      <c r="C130" s="184"/>
      <c r="D130" s="185"/>
      <c r="E130" s="179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65"/>
      <c r="AX130" s="166"/>
      <c r="AY130" s="61"/>
      <c r="BA130" s="143"/>
      <c r="BB130" s="143"/>
      <c r="BS130" s="143"/>
    </row>
    <row r="131" spans="1:71" s="50" customFormat="1" ht="12.75">
      <c r="A131" s="183"/>
      <c r="B131" s="36"/>
      <c r="C131" s="184"/>
      <c r="D131" s="185"/>
      <c r="E131" s="179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65"/>
      <c r="AX131" s="166"/>
      <c r="AY131" s="61"/>
      <c r="BA131" s="143"/>
      <c r="BB131" s="143"/>
      <c r="BS131" s="143"/>
    </row>
    <row r="132" spans="1:71" s="50" customFormat="1" ht="12.75">
      <c r="A132" s="183"/>
      <c r="B132" s="36"/>
      <c r="C132" s="184"/>
      <c r="D132" s="185"/>
      <c r="E132" s="179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65"/>
      <c r="AX132" s="166"/>
      <c r="AY132" s="61"/>
      <c r="BA132" s="143"/>
      <c r="BB132" s="143"/>
      <c r="BS132" s="143"/>
    </row>
    <row r="133" spans="1:71" s="50" customFormat="1" ht="12.75">
      <c r="A133" s="183"/>
      <c r="B133" s="36"/>
      <c r="C133" s="184"/>
      <c r="D133" s="185"/>
      <c r="E133" s="179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65"/>
      <c r="AX133" s="166"/>
      <c r="AY133" s="61"/>
      <c r="BA133" s="143"/>
      <c r="BB133" s="143"/>
      <c r="BS133" s="143"/>
    </row>
    <row r="134" spans="1:71" s="50" customFormat="1" ht="12.75">
      <c r="A134" s="183"/>
      <c r="B134" s="36"/>
      <c r="C134" s="184"/>
      <c r="D134" s="185"/>
      <c r="E134" s="179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65"/>
      <c r="AX134" s="166"/>
      <c r="AY134" s="61"/>
      <c r="BA134" s="143"/>
      <c r="BB134" s="143"/>
      <c r="BS134" s="143"/>
    </row>
    <row r="135" spans="1:71" s="50" customFormat="1" ht="12.75">
      <c r="A135" s="183"/>
      <c r="B135" s="36"/>
      <c r="C135" s="184"/>
      <c r="D135" s="185"/>
      <c r="E135" s="179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65"/>
      <c r="AX135" s="166"/>
      <c r="AY135" s="61"/>
      <c r="BA135" s="143"/>
      <c r="BB135" s="143"/>
      <c r="BS135" s="143"/>
    </row>
    <row r="136" spans="1:71" s="50" customFormat="1" ht="12.75">
      <c r="A136" s="183"/>
      <c r="B136" s="36"/>
      <c r="C136" s="184"/>
      <c r="D136" s="185"/>
      <c r="E136" s="179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65"/>
      <c r="AX136" s="166"/>
      <c r="AY136" s="61"/>
      <c r="BA136" s="143"/>
      <c r="BB136" s="143"/>
      <c r="BS136" s="143"/>
    </row>
    <row r="137" spans="1:71" s="50" customFormat="1" ht="12.75">
      <c r="A137" s="183"/>
      <c r="B137" s="36"/>
      <c r="C137" s="184"/>
      <c r="D137" s="185"/>
      <c r="E137" s="179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65"/>
      <c r="AX137" s="166"/>
      <c r="AY137" s="61"/>
      <c r="BA137" s="143"/>
      <c r="BB137" s="143"/>
      <c r="BS137" s="143"/>
    </row>
    <row r="138" spans="1:71" s="50" customFormat="1" ht="12.75">
      <c r="A138" s="183"/>
      <c r="B138" s="36"/>
      <c r="C138" s="184"/>
      <c r="D138" s="185"/>
      <c r="E138" s="179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65"/>
      <c r="AX138" s="166"/>
      <c r="AY138" s="61"/>
      <c r="BA138" s="143"/>
      <c r="BB138" s="143"/>
      <c r="BS138" s="143"/>
    </row>
    <row r="139" spans="1:71" s="50" customFormat="1" ht="12.75">
      <c r="A139" s="183"/>
      <c r="B139" s="36"/>
      <c r="C139" s="184"/>
      <c r="D139" s="185"/>
      <c r="E139" s="179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65"/>
      <c r="AX139" s="166"/>
      <c r="AY139" s="61"/>
      <c r="BA139" s="143"/>
      <c r="BB139" s="143"/>
      <c r="BS139" s="143"/>
    </row>
    <row r="140" spans="1:71" s="50" customFormat="1" ht="12.75">
      <c r="A140" s="183"/>
      <c r="B140" s="36"/>
      <c r="C140" s="184"/>
      <c r="D140" s="185"/>
      <c r="E140" s="179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65"/>
      <c r="AX140" s="166"/>
      <c r="AY140" s="61"/>
      <c r="BA140" s="143"/>
      <c r="BB140" s="143"/>
      <c r="BS140" s="143"/>
    </row>
    <row r="141" spans="1:71" s="50" customFormat="1" ht="12.75">
      <c r="A141" s="183"/>
      <c r="B141" s="36"/>
      <c r="C141" s="184"/>
      <c r="D141" s="185"/>
      <c r="E141" s="179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65"/>
      <c r="AX141" s="166"/>
      <c r="AY141" s="61"/>
      <c r="BA141" s="143"/>
      <c r="BB141" s="143"/>
      <c r="BS141" s="143"/>
    </row>
    <row r="142" spans="1:71" s="50" customFormat="1" ht="12.75">
      <c r="A142" s="183"/>
      <c r="B142" s="36"/>
      <c r="C142" s="184"/>
      <c r="D142" s="185"/>
      <c r="E142" s="179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65"/>
      <c r="AX142" s="166"/>
      <c r="AY142" s="61"/>
      <c r="BA142" s="143"/>
      <c r="BB142" s="143"/>
      <c r="BS142" s="143"/>
    </row>
    <row r="143" spans="1:71" s="50" customFormat="1" ht="12.75">
      <c r="A143" s="183"/>
      <c r="B143" s="36"/>
      <c r="C143" s="184"/>
      <c r="D143" s="185"/>
      <c r="E143" s="179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65"/>
      <c r="AX143" s="166"/>
      <c r="AY143" s="61"/>
      <c r="BA143" s="143"/>
      <c r="BB143" s="143"/>
      <c r="BS143" s="143"/>
    </row>
    <row r="144" spans="1:71" s="50" customFormat="1" ht="12.75">
      <c r="A144" s="183"/>
      <c r="B144" s="36"/>
      <c r="C144" s="184"/>
      <c r="D144" s="185"/>
      <c r="E144" s="179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65"/>
      <c r="AX144" s="166"/>
      <c r="AY144" s="61"/>
      <c r="BA144" s="143"/>
      <c r="BB144" s="143"/>
      <c r="BS144" s="143"/>
    </row>
    <row r="145" spans="1:71" s="50" customFormat="1" ht="12.75">
      <c r="A145" s="183"/>
      <c r="B145" s="36"/>
      <c r="C145" s="184"/>
      <c r="D145" s="185"/>
      <c r="E145" s="179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65"/>
      <c r="AX145" s="166"/>
      <c r="AY145" s="61"/>
      <c r="BA145" s="143"/>
      <c r="BB145" s="143"/>
      <c r="BS145" s="143"/>
    </row>
    <row r="146" spans="1:71" s="50" customFormat="1" ht="12.75">
      <c r="A146" s="183"/>
      <c r="B146" s="36"/>
      <c r="C146" s="184"/>
      <c r="D146" s="185"/>
      <c r="E146" s="179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65"/>
      <c r="AX146" s="166"/>
      <c r="AY146" s="61"/>
      <c r="BA146" s="143"/>
      <c r="BB146" s="143"/>
      <c r="BS146" s="143"/>
    </row>
    <row r="147" spans="1:71" s="50" customFormat="1" ht="12.75">
      <c r="A147" s="183"/>
      <c r="B147" s="36"/>
      <c r="C147" s="184"/>
      <c r="D147" s="185"/>
      <c r="E147" s="179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65"/>
      <c r="AX147" s="166"/>
      <c r="AY147" s="61"/>
      <c r="BA147" s="143"/>
      <c r="BB147" s="143"/>
      <c r="BS147" s="143"/>
    </row>
    <row r="148" spans="1:71" s="50" customFormat="1" ht="12.75">
      <c r="A148" s="183"/>
      <c r="B148" s="36"/>
      <c r="C148" s="184"/>
      <c r="D148" s="185"/>
      <c r="E148" s="17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65"/>
      <c r="AX148" s="166"/>
      <c r="AY148" s="61"/>
      <c r="BA148" s="143"/>
      <c r="BB148" s="143"/>
      <c r="BS148" s="143"/>
    </row>
    <row r="149" spans="1:71" s="50" customFormat="1" ht="12.75">
      <c r="A149" s="183"/>
      <c r="B149" s="36"/>
      <c r="C149" s="184"/>
      <c r="D149" s="185"/>
      <c r="E149" s="17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65"/>
      <c r="AX149" s="166"/>
      <c r="AY149" s="61"/>
      <c r="BA149" s="143"/>
      <c r="BB149" s="143"/>
      <c r="BS149" s="143"/>
    </row>
    <row r="150" spans="1:71" s="50" customFormat="1" ht="12.75">
      <c r="A150" s="183"/>
      <c r="B150" s="36"/>
      <c r="C150" s="184"/>
      <c r="D150" s="185"/>
      <c r="E150" s="179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65"/>
      <c r="AX150" s="166"/>
      <c r="AY150" s="61"/>
      <c r="BA150" s="143"/>
      <c r="BB150" s="143"/>
      <c r="BS150" s="143"/>
    </row>
    <row r="151" spans="1:71" s="50" customFormat="1" ht="12.75">
      <c r="A151" s="183"/>
      <c r="B151" s="36"/>
      <c r="C151" s="184"/>
      <c r="D151" s="185"/>
      <c r="E151" s="179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65"/>
      <c r="AX151" s="166"/>
      <c r="AY151" s="61"/>
      <c r="BA151" s="143"/>
      <c r="BB151" s="143"/>
      <c r="BS151" s="143"/>
    </row>
    <row r="152" spans="1:71" s="50" customFormat="1" ht="12.75">
      <c r="A152" s="183"/>
      <c r="B152" s="36"/>
      <c r="C152" s="184"/>
      <c r="D152" s="185"/>
      <c r="E152" s="17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65"/>
      <c r="AX152" s="166"/>
      <c r="AY152" s="61"/>
      <c r="BA152" s="143"/>
      <c r="BB152" s="143"/>
      <c r="BS152" s="143"/>
    </row>
    <row r="153" spans="1:71" s="50" customFormat="1" ht="12.75">
      <c r="A153" s="183"/>
      <c r="B153" s="36"/>
      <c r="C153" s="184"/>
      <c r="D153" s="185"/>
      <c r="E153" s="17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65"/>
      <c r="AX153" s="166"/>
      <c r="AY153" s="61"/>
      <c r="BA153" s="143"/>
      <c r="BB153" s="143"/>
      <c r="BS153" s="143"/>
    </row>
    <row r="154" spans="1:71" s="50" customFormat="1" ht="12.75">
      <c r="A154" s="183"/>
      <c r="B154" s="36"/>
      <c r="C154" s="184"/>
      <c r="D154" s="185"/>
      <c r="E154" s="179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65"/>
      <c r="AX154" s="166"/>
      <c r="AY154" s="61"/>
      <c r="BA154" s="143"/>
      <c r="BB154" s="143"/>
      <c r="BS154" s="143"/>
    </row>
    <row r="155" spans="1:71" s="50" customFormat="1" ht="12.75">
      <c r="A155" s="183"/>
      <c r="B155" s="36"/>
      <c r="C155" s="184"/>
      <c r="D155" s="185"/>
      <c r="E155" s="179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65"/>
      <c r="AX155" s="166"/>
      <c r="AY155" s="61"/>
      <c r="BA155" s="143"/>
      <c r="BB155" s="143"/>
      <c r="BS155" s="143"/>
    </row>
    <row r="156" spans="1:71" s="50" customFormat="1" ht="12.75">
      <c r="A156" s="183"/>
      <c r="B156" s="36"/>
      <c r="C156" s="184"/>
      <c r="D156" s="185"/>
      <c r="E156" s="179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65"/>
      <c r="AX156" s="166"/>
      <c r="AY156" s="61"/>
      <c r="BA156" s="143"/>
      <c r="BB156" s="143"/>
      <c r="BS156" s="143"/>
    </row>
    <row r="157" spans="1:71" s="50" customFormat="1" ht="12.75">
      <c r="A157" s="183"/>
      <c r="B157" s="36"/>
      <c r="C157" s="184"/>
      <c r="D157" s="185"/>
      <c r="E157" s="179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65"/>
      <c r="AX157" s="166"/>
      <c r="AY157" s="61"/>
      <c r="BA157" s="143"/>
      <c r="BB157" s="143"/>
      <c r="BS157" s="143"/>
    </row>
    <row r="158" spans="1:71" s="50" customFormat="1" ht="12.75">
      <c r="A158" s="183"/>
      <c r="B158" s="36"/>
      <c r="C158" s="184"/>
      <c r="D158" s="185"/>
      <c r="E158" s="179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65"/>
      <c r="AX158" s="166"/>
      <c r="AY158" s="61"/>
      <c r="BA158" s="143"/>
      <c r="BB158" s="143"/>
      <c r="BS158" s="143"/>
    </row>
    <row r="159" spans="1:71" s="50" customFormat="1" ht="12.75">
      <c r="A159" s="183"/>
      <c r="B159" s="36"/>
      <c r="C159" s="184"/>
      <c r="D159" s="185"/>
      <c r="E159" s="179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65"/>
      <c r="AX159" s="166"/>
      <c r="AY159" s="61"/>
      <c r="BA159" s="143"/>
      <c r="BB159" s="143"/>
      <c r="BS159" s="143"/>
    </row>
    <row r="160" spans="1:71" s="50" customFormat="1" ht="12.75">
      <c r="A160" s="183"/>
      <c r="B160" s="36"/>
      <c r="C160" s="184"/>
      <c r="D160" s="185"/>
      <c r="E160" s="179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65"/>
      <c r="AX160" s="166"/>
      <c r="AY160" s="61"/>
      <c r="BA160" s="143"/>
      <c r="BB160" s="143"/>
      <c r="BS160" s="143"/>
    </row>
    <row r="161" spans="1:71" s="50" customFormat="1" ht="12.75">
      <c r="A161" s="183"/>
      <c r="B161" s="36"/>
      <c r="C161" s="184"/>
      <c r="D161" s="185"/>
      <c r="E161" s="179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65"/>
      <c r="AX161" s="166"/>
      <c r="AY161" s="61"/>
      <c r="BA161" s="143"/>
      <c r="BB161" s="143"/>
      <c r="BS161" s="143"/>
    </row>
    <row r="162" spans="1:71" s="50" customFormat="1" ht="12.75">
      <c r="A162" s="183"/>
      <c r="B162" s="36"/>
      <c r="C162" s="184"/>
      <c r="D162" s="185"/>
      <c r="E162" s="179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65"/>
      <c r="AX162" s="166"/>
      <c r="AY162" s="61"/>
      <c r="BA162" s="143"/>
      <c r="BB162" s="143"/>
      <c r="BS162" s="143"/>
    </row>
    <row r="163" spans="1:71" s="50" customFormat="1" ht="12.75">
      <c r="A163" s="183"/>
      <c r="B163" s="36"/>
      <c r="C163" s="184"/>
      <c r="D163" s="185"/>
      <c r="E163" s="179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65"/>
      <c r="AX163" s="166"/>
      <c r="AY163" s="61"/>
      <c r="BA163" s="143"/>
      <c r="BB163" s="143"/>
      <c r="BS163" s="143"/>
    </row>
    <row r="164" spans="1:71" s="50" customFormat="1" ht="12.75">
      <c r="A164" s="183"/>
      <c r="B164" s="36"/>
      <c r="C164" s="184"/>
      <c r="D164" s="185"/>
      <c r="E164" s="179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65"/>
      <c r="AX164" s="166"/>
      <c r="AY164" s="61"/>
      <c r="BA164" s="143"/>
      <c r="BB164" s="143"/>
      <c r="BS164" s="143"/>
    </row>
    <row r="165" spans="1:71" s="50" customFormat="1" ht="12.75">
      <c r="A165" s="183"/>
      <c r="B165" s="36"/>
      <c r="C165" s="184"/>
      <c r="D165" s="185"/>
      <c r="E165" s="179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65"/>
      <c r="AX165" s="166"/>
      <c r="AY165" s="61"/>
      <c r="BA165" s="143"/>
      <c r="BB165" s="143"/>
      <c r="BS165" s="143"/>
    </row>
    <row r="166" spans="1:71" s="50" customFormat="1" ht="12.75">
      <c r="A166" s="183"/>
      <c r="B166" s="36"/>
      <c r="C166" s="184"/>
      <c r="D166" s="185"/>
      <c r="E166" s="179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65"/>
      <c r="AX166" s="166"/>
      <c r="AY166" s="61"/>
      <c r="BA166" s="143"/>
      <c r="BB166" s="143"/>
      <c r="BS166" s="143"/>
    </row>
    <row r="167" spans="1:71" s="50" customFormat="1" ht="12.75">
      <c r="A167" s="183"/>
      <c r="B167" s="36"/>
      <c r="C167" s="184"/>
      <c r="D167" s="185"/>
      <c r="E167" s="179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65"/>
      <c r="AX167" s="166"/>
      <c r="AY167" s="61"/>
      <c r="BA167" s="143"/>
      <c r="BB167" s="143"/>
      <c r="BS167" s="143"/>
    </row>
    <row r="168" spans="1:71" s="50" customFormat="1" ht="12.75">
      <c r="A168" s="183"/>
      <c r="B168" s="36"/>
      <c r="C168" s="184"/>
      <c r="D168" s="185"/>
      <c r="E168" s="179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65"/>
      <c r="AX168" s="166"/>
      <c r="AY168" s="61"/>
      <c r="BA168" s="143"/>
      <c r="BB168" s="143"/>
      <c r="BS168" s="143"/>
    </row>
    <row r="169" spans="1:71" s="50" customFormat="1" ht="12.75">
      <c r="A169" s="183"/>
      <c r="B169" s="36"/>
      <c r="C169" s="184"/>
      <c r="D169" s="185"/>
      <c r="E169" s="179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65"/>
      <c r="AX169" s="166"/>
      <c r="AY169" s="61"/>
      <c r="BA169" s="143"/>
      <c r="BB169" s="143"/>
      <c r="BS169" s="143"/>
    </row>
    <row r="170" spans="1:71" s="50" customFormat="1" ht="12.75">
      <c r="A170" s="183"/>
      <c r="B170" s="36"/>
      <c r="C170" s="184"/>
      <c r="D170" s="185"/>
      <c r="E170" s="179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65"/>
      <c r="AX170" s="166"/>
      <c r="AY170" s="61"/>
      <c r="BA170" s="143"/>
      <c r="BB170" s="143"/>
      <c r="BS170" s="143"/>
    </row>
    <row r="171" spans="1:71" s="50" customFormat="1" ht="12.75">
      <c r="A171" s="183"/>
      <c r="B171" s="36"/>
      <c r="C171" s="184"/>
      <c r="D171" s="185"/>
      <c r="E171" s="179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65"/>
      <c r="AX171" s="166"/>
      <c r="AY171" s="61"/>
      <c r="BA171" s="143"/>
      <c r="BB171" s="143"/>
      <c r="BS171" s="143"/>
    </row>
    <row r="172" spans="1:71" s="50" customFormat="1" ht="12.75">
      <c r="A172" s="183"/>
      <c r="B172" s="36"/>
      <c r="C172" s="184"/>
      <c r="D172" s="185"/>
      <c r="E172" s="179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65"/>
      <c r="AX172" s="166"/>
      <c r="AY172" s="61"/>
      <c r="BA172" s="143"/>
      <c r="BB172" s="143"/>
      <c r="BS172" s="143"/>
    </row>
    <row r="173" spans="1:71" s="50" customFormat="1" ht="12.75">
      <c r="A173" s="183"/>
      <c r="B173" s="36"/>
      <c r="C173" s="184"/>
      <c r="D173" s="185"/>
      <c r="E173" s="179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65"/>
      <c r="AX173" s="166"/>
      <c r="AY173" s="61"/>
      <c r="BA173" s="143"/>
      <c r="BB173" s="143"/>
      <c r="BS173" s="143"/>
    </row>
    <row r="174" spans="1:71" s="50" customFormat="1" ht="12.75">
      <c r="A174" s="183"/>
      <c r="B174" s="36"/>
      <c r="C174" s="184"/>
      <c r="D174" s="185"/>
      <c r="E174" s="179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65"/>
      <c r="AX174" s="166"/>
      <c r="AY174" s="61"/>
      <c r="BA174" s="143"/>
      <c r="BB174" s="143"/>
      <c r="BS174" s="143"/>
    </row>
    <row r="175" spans="1:71" s="50" customFormat="1" ht="12.75">
      <c r="A175" s="183"/>
      <c r="B175" s="36"/>
      <c r="C175" s="184"/>
      <c r="D175" s="185"/>
      <c r="E175" s="179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65"/>
      <c r="AX175" s="166"/>
      <c r="AY175" s="61"/>
      <c r="BA175" s="143"/>
      <c r="BB175" s="143"/>
      <c r="BS175" s="143"/>
    </row>
    <row r="176" spans="1:71" s="50" customFormat="1" ht="12.75">
      <c r="A176" s="183"/>
      <c r="B176" s="36"/>
      <c r="C176" s="184"/>
      <c r="D176" s="185"/>
      <c r="E176" s="179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65"/>
      <c r="AX176" s="166"/>
      <c r="AY176" s="61"/>
      <c r="BA176" s="143"/>
      <c r="BB176" s="143"/>
      <c r="BS176" s="143"/>
    </row>
    <row r="177" spans="1:71" s="50" customFormat="1" ht="12.75">
      <c r="A177" s="183"/>
      <c r="B177" s="36"/>
      <c r="C177" s="184"/>
      <c r="D177" s="185"/>
      <c r="E177" s="179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65"/>
      <c r="AX177" s="166"/>
      <c r="AY177" s="61"/>
      <c r="BA177" s="143"/>
      <c r="BB177" s="143"/>
      <c r="BS177" s="143"/>
    </row>
    <row r="178" spans="1:71" s="50" customFormat="1" ht="12.75">
      <c r="A178" s="183"/>
      <c r="B178" s="36"/>
      <c r="C178" s="184"/>
      <c r="D178" s="185"/>
      <c r="E178" s="179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65"/>
      <c r="AX178" s="166"/>
      <c r="AY178" s="61"/>
      <c r="BA178" s="143"/>
      <c r="BB178" s="143"/>
      <c r="BS178" s="143"/>
    </row>
    <row r="179" spans="1:71" s="50" customFormat="1" ht="12.75">
      <c r="A179" s="183"/>
      <c r="B179" s="36"/>
      <c r="C179" s="184"/>
      <c r="D179" s="185"/>
      <c r="E179" s="179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65"/>
      <c r="AX179" s="166"/>
      <c r="AY179" s="61"/>
      <c r="BA179" s="143"/>
      <c r="BB179" s="143"/>
      <c r="BS179" s="143"/>
    </row>
    <row r="180" spans="1:71" s="50" customFormat="1" ht="12.75">
      <c r="A180" s="183"/>
      <c r="B180" s="36"/>
      <c r="C180" s="184"/>
      <c r="D180" s="185"/>
      <c r="E180" s="179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65"/>
      <c r="AX180" s="166"/>
      <c r="AY180" s="61"/>
      <c r="BA180" s="143"/>
      <c r="BB180" s="143"/>
      <c r="BS180" s="143"/>
    </row>
    <row r="181" spans="1:71" s="50" customFormat="1" ht="12.75">
      <c r="A181" s="183"/>
      <c r="B181" s="36"/>
      <c r="C181" s="184"/>
      <c r="D181" s="185"/>
      <c r="E181" s="179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65"/>
      <c r="AX181" s="166"/>
      <c r="AY181" s="61"/>
      <c r="BA181" s="143"/>
      <c r="BB181" s="143"/>
      <c r="BS181" s="143"/>
    </row>
    <row r="182" spans="1:71" s="50" customFormat="1" ht="12.75">
      <c r="A182" s="183"/>
      <c r="B182" s="36"/>
      <c r="C182" s="184"/>
      <c r="D182" s="185"/>
      <c r="E182" s="179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65"/>
      <c r="AX182" s="166"/>
      <c r="AY182" s="61"/>
      <c r="BA182" s="143"/>
      <c r="BB182" s="143"/>
      <c r="BS182" s="143"/>
    </row>
    <row r="183" spans="1:71" s="50" customFormat="1" ht="12.75">
      <c r="A183" s="183"/>
      <c r="B183" s="36"/>
      <c r="C183" s="184"/>
      <c r="D183" s="185"/>
      <c r="E183" s="179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65"/>
      <c r="AX183" s="166"/>
      <c r="AY183" s="61"/>
      <c r="BA183" s="143"/>
      <c r="BB183" s="143"/>
      <c r="BS183" s="143"/>
    </row>
    <row r="184" spans="1:71" s="50" customFormat="1" ht="12.75">
      <c r="A184" s="183"/>
      <c r="B184" s="36"/>
      <c r="C184" s="184"/>
      <c r="D184" s="185"/>
      <c r="E184" s="179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65"/>
      <c r="AX184" s="166"/>
      <c r="AY184" s="61"/>
      <c r="BA184" s="143"/>
      <c r="BB184" s="143"/>
      <c r="BS184" s="143"/>
    </row>
  </sheetData>
  <mergeCells count="2">
    <mergeCell ref="AZ2:BN3"/>
    <mergeCell ref="A3:D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DH184"/>
  <sheetViews>
    <sheetView zoomScale="70" zoomScaleNormal="70" zoomScaleSheetLayoutView="100" zoomScalePageLayoutView="0" workbookViewId="0" topLeftCell="A1">
      <pane xSplit="5" ySplit="3" topLeftCell="S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Z8" sqref="Z8"/>
    </sheetView>
  </sheetViews>
  <sheetFormatPr defaultColWidth="11.421875" defaultRowHeight="12.75"/>
  <cols>
    <col min="1" max="1" width="5.140625" style="14" bestFit="1" customWidth="1"/>
    <col min="2" max="2" width="7.421875" style="6" bestFit="1" customWidth="1"/>
    <col min="3" max="3" width="8.00390625" style="5" bestFit="1" customWidth="1"/>
    <col min="4" max="4" width="17.7109375" style="58" bestFit="1" customWidth="1"/>
    <col min="5" max="5" width="18.00390625" style="3" customWidth="1"/>
    <col min="6" max="6" width="7.7109375" style="5" bestFit="1" customWidth="1"/>
    <col min="7" max="8" width="5.57421875" style="5" bestFit="1" customWidth="1"/>
    <col min="9" max="9" width="6.00390625" style="5" bestFit="1" customWidth="1"/>
    <col min="10" max="11" width="6.421875" style="5" bestFit="1" customWidth="1"/>
    <col min="12" max="12" width="6.00390625" style="5" bestFit="1" customWidth="1"/>
    <col min="13" max="13" width="6.7109375" style="5" bestFit="1" customWidth="1"/>
    <col min="14" max="15" width="7.140625" style="5" bestFit="1" customWidth="1"/>
    <col min="16" max="16" width="6.7109375" style="5" bestFit="1" customWidth="1"/>
    <col min="17" max="17" width="6.28125" style="5" bestFit="1" customWidth="1"/>
    <col min="18" max="18" width="6.7109375" style="5" bestFit="1" customWidth="1"/>
    <col min="19" max="20" width="6.8515625" style="5" bestFit="1" customWidth="1"/>
    <col min="21" max="21" width="7.28125" style="5" bestFit="1" customWidth="1"/>
    <col min="22" max="22" width="6.8515625" style="5" bestFit="1" customWidth="1"/>
    <col min="23" max="23" width="7.28125" style="5" bestFit="1" customWidth="1"/>
    <col min="24" max="26" width="6.8515625" style="5" bestFit="1" customWidth="1"/>
    <col min="27" max="27" width="6.8515625" style="5" customWidth="1"/>
    <col min="28" max="28" width="6.00390625" style="5" customWidth="1"/>
    <col min="29" max="30" width="7.140625" style="5" bestFit="1" customWidth="1"/>
    <col min="31" max="31" width="7.421875" style="5" bestFit="1" customWidth="1"/>
    <col min="32" max="33" width="6.00390625" style="5" customWidth="1"/>
    <col min="34" max="35" width="6.421875" style="5" bestFit="1" customWidth="1"/>
    <col min="36" max="47" width="6.00390625" style="5" customWidth="1"/>
    <col min="48" max="48" width="1.8515625" style="5" customWidth="1"/>
    <col min="49" max="49" width="9.00390625" style="8" customWidth="1"/>
    <col min="50" max="50" width="12.140625" style="2" customWidth="1"/>
    <col min="51" max="51" width="5.8515625" style="61" customWidth="1"/>
    <col min="52" max="52" width="4.8515625" style="1" bestFit="1" customWidth="1"/>
    <col min="53" max="54" width="3.7109375" style="55" customWidth="1"/>
    <col min="55" max="70" width="3.7109375" style="1" customWidth="1"/>
    <col min="71" max="71" width="3.7109375" style="55" customWidth="1"/>
    <col min="72" max="94" width="3.7109375" style="1" customWidth="1"/>
    <col min="95" max="95" width="4.57421875" style="1" customWidth="1"/>
    <col min="96" max="96" width="8.00390625" style="1" bestFit="1" customWidth="1"/>
    <col min="97" max="102" width="11.57421875" style="1" bestFit="1" customWidth="1"/>
    <col min="103" max="16384" width="11.421875" style="1" customWidth="1"/>
  </cols>
  <sheetData>
    <row r="1" spans="1:51" ht="33.75" customHeight="1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71" s="89" customFormat="1" ht="10.5" customHeight="1" hidden="1">
      <c r="A2" s="86"/>
      <c r="B2" s="86"/>
      <c r="C2" s="86"/>
      <c r="D2" s="86"/>
      <c r="E2" s="87" t="s">
        <v>103</v>
      </c>
      <c r="F2" s="88">
        <f>F7/F5</f>
        <v>12</v>
      </c>
      <c r="G2" s="88">
        <f>SUM(F7:G7)/G5</f>
        <v>9</v>
      </c>
      <c r="H2" s="88">
        <f>SUM(F7:H7)/H5</f>
        <v>10</v>
      </c>
      <c r="I2" s="88">
        <f>SUM(F7:I7)/I5</f>
        <v>10.25</v>
      </c>
      <c r="J2" s="88">
        <f>SUM(F7:J7)/J5</f>
        <v>11.2</v>
      </c>
      <c r="K2" s="88">
        <f>SUM(F7:K7)/K5</f>
        <v>11.166666666666666</v>
      </c>
      <c r="L2" s="88">
        <f>SUM(F7:L7)/L5</f>
        <v>11.285714285714286</v>
      </c>
      <c r="M2" s="88">
        <f>SUM(F7:M7)/M5</f>
        <v>10.875</v>
      </c>
      <c r="N2" s="88">
        <f>SUM(F7:N7)/N5</f>
        <v>10.333333333333334</v>
      </c>
      <c r="O2" s="86">
        <f>SUM(F7:O7)/O5</f>
        <v>10.3</v>
      </c>
      <c r="P2" s="86">
        <f>SUM(F7:P7)/P5</f>
        <v>10.363636363636363</v>
      </c>
      <c r="Q2" s="86">
        <f>SUM(F7:Q7)/Q5</f>
        <v>10.083333333333334</v>
      </c>
      <c r="R2" s="86">
        <f>SUM(F7:R7)/R5</f>
        <v>10.153846153846153</v>
      </c>
      <c r="S2" s="86">
        <f>SUM(F7:S7)/S5</f>
        <v>9.928571428571429</v>
      </c>
      <c r="T2" s="86">
        <f>SUM(F7:T7)/T5</f>
        <v>9.933333333333334</v>
      </c>
      <c r="U2" s="86">
        <f>SUM(F7:U7)/U5</f>
        <v>9.75</v>
      </c>
      <c r="V2" s="86">
        <f>SUM(F7:V7)/V5</f>
        <v>9.588235294117647</v>
      </c>
      <c r="W2" s="86">
        <f>SUM(F7:W7)/W5</f>
        <v>9.5</v>
      </c>
      <c r="X2" s="86">
        <f aca="true" t="shared" si="0" ref="X2:AV2">SUM(W7:X7)/X5</f>
        <v>0.7894736842105263</v>
      </c>
      <c r="Y2" s="86">
        <f t="shared" si="0"/>
        <v>0.7</v>
      </c>
      <c r="Z2" s="86">
        <f t="shared" si="0"/>
        <v>0.7142857142857143</v>
      </c>
      <c r="AA2" s="86">
        <f t="shared" si="0"/>
        <v>0.36363636363636365</v>
      </c>
      <c r="AB2" s="86">
        <f t="shared" si="0"/>
        <v>0</v>
      </c>
      <c r="AC2" s="86">
        <f t="shared" si="0"/>
        <v>0</v>
      </c>
      <c r="AD2" s="86">
        <f t="shared" si="0"/>
        <v>0</v>
      </c>
      <c r="AE2" s="86">
        <f t="shared" si="0"/>
        <v>0</v>
      </c>
      <c r="AF2" s="86">
        <f t="shared" si="0"/>
        <v>0</v>
      </c>
      <c r="AG2" s="86">
        <f t="shared" si="0"/>
        <v>0</v>
      </c>
      <c r="AH2" s="86">
        <f t="shared" si="0"/>
        <v>0</v>
      </c>
      <c r="AI2" s="86">
        <f t="shared" si="0"/>
        <v>0</v>
      </c>
      <c r="AJ2" s="86">
        <f t="shared" si="0"/>
        <v>0</v>
      </c>
      <c r="AK2" s="86">
        <f t="shared" si="0"/>
        <v>0</v>
      </c>
      <c r="AL2" s="86">
        <f t="shared" si="0"/>
        <v>0</v>
      </c>
      <c r="AM2" s="86">
        <f t="shared" si="0"/>
        <v>0</v>
      </c>
      <c r="AN2" s="86">
        <f t="shared" si="0"/>
        <v>0</v>
      </c>
      <c r="AO2" s="86">
        <f t="shared" si="0"/>
        <v>0</v>
      </c>
      <c r="AP2" s="86">
        <f t="shared" si="0"/>
        <v>0</v>
      </c>
      <c r="AQ2" s="86">
        <f t="shared" si="0"/>
        <v>0</v>
      </c>
      <c r="AR2" s="86">
        <f t="shared" si="0"/>
        <v>0</v>
      </c>
      <c r="AS2" s="86">
        <f t="shared" si="0"/>
        <v>0</v>
      </c>
      <c r="AT2" s="86">
        <f t="shared" si="0"/>
        <v>0</v>
      </c>
      <c r="AU2" s="86">
        <f t="shared" si="0"/>
        <v>0</v>
      </c>
      <c r="AV2" s="86" t="e">
        <f t="shared" si="0"/>
        <v>#DIV/0!</v>
      </c>
      <c r="AW2" s="86"/>
      <c r="AX2" s="86"/>
      <c r="AY2" s="86"/>
      <c r="AZ2" s="228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S2" s="90"/>
    </row>
    <row r="3" spans="1:71" s="17" customFormat="1" ht="23.25">
      <c r="A3" s="230"/>
      <c r="B3" s="230"/>
      <c r="C3" s="230"/>
      <c r="D3" s="230"/>
      <c r="E3" s="200" t="s">
        <v>41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51"/>
      <c r="AX3" s="51"/>
      <c r="AY3" s="5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S3" s="53"/>
    </row>
    <row r="4" spans="1:71" s="18" customFormat="1" ht="16.5" thickBot="1">
      <c r="A4" s="230"/>
      <c r="B4" s="230"/>
      <c r="C4" s="230"/>
      <c r="D4" s="23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37">
        <v>10</v>
      </c>
      <c r="AX4" s="38" t="s">
        <v>39</v>
      </c>
      <c r="AY4" s="60"/>
      <c r="BA4" s="54"/>
      <c r="BB4" s="54"/>
      <c r="BS4" s="54"/>
    </row>
    <row r="5" spans="1:112" s="50" customFormat="1" ht="14.25">
      <c r="A5" s="230"/>
      <c r="B5" s="230"/>
      <c r="C5" s="230"/>
      <c r="D5" s="230"/>
      <c r="E5" s="147" t="s">
        <v>35</v>
      </c>
      <c r="F5" s="148">
        <v>1</v>
      </c>
      <c r="G5" s="149">
        <f>F5+1</f>
        <v>2</v>
      </c>
      <c r="H5" s="149">
        <f aca="true" t="shared" si="1" ref="H5:AU5">G5+1</f>
        <v>3</v>
      </c>
      <c r="I5" s="149">
        <f t="shared" si="1"/>
        <v>4</v>
      </c>
      <c r="J5" s="149">
        <f t="shared" si="1"/>
        <v>5</v>
      </c>
      <c r="K5" s="149">
        <f t="shared" si="1"/>
        <v>6</v>
      </c>
      <c r="L5" s="149">
        <f t="shared" si="1"/>
        <v>7</v>
      </c>
      <c r="M5" s="149">
        <f t="shared" si="1"/>
        <v>8</v>
      </c>
      <c r="N5" s="149">
        <f t="shared" si="1"/>
        <v>9</v>
      </c>
      <c r="O5" s="149">
        <f t="shared" si="1"/>
        <v>10</v>
      </c>
      <c r="P5" s="149">
        <f t="shared" si="1"/>
        <v>11</v>
      </c>
      <c r="Q5" s="149">
        <f t="shared" si="1"/>
        <v>12</v>
      </c>
      <c r="R5" s="149">
        <f t="shared" si="1"/>
        <v>13</v>
      </c>
      <c r="S5" s="149">
        <f t="shared" si="1"/>
        <v>14</v>
      </c>
      <c r="T5" s="149">
        <f t="shared" si="1"/>
        <v>15</v>
      </c>
      <c r="U5" s="149">
        <f t="shared" si="1"/>
        <v>16</v>
      </c>
      <c r="V5" s="203">
        <f t="shared" si="1"/>
        <v>17</v>
      </c>
      <c r="W5" s="149">
        <f t="shared" si="1"/>
        <v>18</v>
      </c>
      <c r="X5" s="221">
        <f t="shared" si="1"/>
        <v>19</v>
      </c>
      <c r="Y5" s="149">
        <f t="shared" si="1"/>
        <v>20</v>
      </c>
      <c r="Z5" s="149">
        <f t="shared" si="1"/>
        <v>21</v>
      </c>
      <c r="AA5" s="149">
        <f t="shared" si="1"/>
        <v>22</v>
      </c>
      <c r="AB5" s="149">
        <f t="shared" si="1"/>
        <v>23</v>
      </c>
      <c r="AC5" s="149">
        <f t="shared" si="1"/>
        <v>24</v>
      </c>
      <c r="AD5" s="149">
        <f t="shared" si="1"/>
        <v>25</v>
      </c>
      <c r="AE5" s="149">
        <f t="shared" si="1"/>
        <v>26</v>
      </c>
      <c r="AF5" s="149">
        <f t="shared" si="1"/>
        <v>27</v>
      </c>
      <c r="AG5" s="149">
        <f t="shared" si="1"/>
        <v>28</v>
      </c>
      <c r="AH5" s="149">
        <f t="shared" si="1"/>
        <v>29</v>
      </c>
      <c r="AI5" s="149">
        <f t="shared" si="1"/>
        <v>30</v>
      </c>
      <c r="AJ5" s="149">
        <f t="shared" si="1"/>
        <v>31</v>
      </c>
      <c r="AK5" s="149">
        <f t="shared" si="1"/>
        <v>32</v>
      </c>
      <c r="AL5" s="149">
        <f t="shared" si="1"/>
        <v>33</v>
      </c>
      <c r="AM5" s="149">
        <f t="shared" si="1"/>
        <v>34</v>
      </c>
      <c r="AN5" s="149">
        <f t="shared" si="1"/>
        <v>35</v>
      </c>
      <c r="AO5" s="149">
        <f t="shared" si="1"/>
        <v>36</v>
      </c>
      <c r="AP5" s="149">
        <f t="shared" si="1"/>
        <v>37</v>
      </c>
      <c r="AQ5" s="149">
        <f t="shared" si="1"/>
        <v>38</v>
      </c>
      <c r="AR5" s="149">
        <f t="shared" si="1"/>
        <v>39</v>
      </c>
      <c r="AS5" s="149">
        <f t="shared" si="1"/>
        <v>40</v>
      </c>
      <c r="AT5" s="149">
        <f t="shared" si="1"/>
        <v>41</v>
      </c>
      <c r="AU5" s="149">
        <f t="shared" si="1"/>
        <v>42</v>
      </c>
      <c r="AV5" s="150"/>
      <c r="AW5" s="151">
        <v>11</v>
      </c>
      <c r="AX5" s="152" t="s">
        <v>38</v>
      </c>
      <c r="AY5" s="61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</row>
    <row r="6" spans="1:112" s="159" customFormat="1" ht="14.25">
      <c r="A6" s="230"/>
      <c r="B6" s="230"/>
      <c r="C6" s="230"/>
      <c r="D6" s="230"/>
      <c r="E6" s="154" t="s">
        <v>26</v>
      </c>
      <c r="F6" s="155" t="s">
        <v>153</v>
      </c>
      <c r="G6" s="156">
        <v>1</v>
      </c>
      <c r="H6" s="156">
        <v>4</v>
      </c>
      <c r="I6" s="156">
        <v>2</v>
      </c>
      <c r="J6" s="156">
        <v>3</v>
      </c>
      <c r="K6" s="156">
        <v>2</v>
      </c>
      <c r="L6" s="156">
        <v>2</v>
      </c>
      <c r="M6" s="156"/>
      <c r="N6" s="156">
        <v>1</v>
      </c>
      <c r="O6" s="156"/>
      <c r="P6" s="156">
        <v>1</v>
      </c>
      <c r="Q6" s="156">
        <v>5</v>
      </c>
      <c r="R6" s="156" t="s">
        <v>159</v>
      </c>
      <c r="S6" s="156" t="s">
        <v>160</v>
      </c>
      <c r="T6" s="156">
        <v>1</v>
      </c>
      <c r="U6" s="156">
        <v>5</v>
      </c>
      <c r="V6" s="156">
        <v>5</v>
      </c>
      <c r="W6" s="156" t="s">
        <v>163</v>
      </c>
      <c r="X6" s="222" t="s">
        <v>179</v>
      </c>
      <c r="Y6" s="156">
        <v>2</v>
      </c>
      <c r="Z6" s="156">
        <v>6</v>
      </c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58"/>
      <c r="AY6" s="62"/>
      <c r="AZ6" s="160"/>
      <c r="BA6" s="160"/>
      <c r="BB6" s="153"/>
      <c r="BC6" s="160"/>
      <c r="BD6" s="160"/>
      <c r="BE6" s="160"/>
      <c r="BF6" s="160"/>
      <c r="BG6" s="160"/>
      <c r="BH6" s="160"/>
      <c r="BI6" s="160"/>
      <c r="BJ6" s="160"/>
      <c r="BK6" s="160"/>
      <c r="BL6" s="153"/>
      <c r="BM6" s="153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</row>
    <row r="7" spans="1:112" s="159" customFormat="1" ht="14.25">
      <c r="A7" s="230"/>
      <c r="B7" s="230"/>
      <c r="C7" s="230"/>
      <c r="D7" s="230"/>
      <c r="E7" s="161" t="s">
        <v>31</v>
      </c>
      <c r="F7" s="205">
        <v>12</v>
      </c>
      <c r="G7" s="206">
        <v>6</v>
      </c>
      <c r="H7" s="206">
        <v>12</v>
      </c>
      <c r="I7" s="206">
        <v>11</v>
      </c>
      <c r="J7" s="206">
        <v>15</v>
      </c>
      <c r="K7" s="206">
        <v>11</v>
      </c>
      <c r="L7" s="206">
        <v>12</v>
      </c>
      <c r="M7" s="206">
        <v>8</v>
      </c>
      <c r="N7" s="206">
        <v>6</v>
      </c>
      <c r="O7" s="206">
        <v>10</v>
      </c>
      <c r="P7" s="206">
        <v>11</v>
      </c>
      <c r="Q7" s="206">
        <v>7</v>
      </c>
      <c r="R7" s="206">
        <v>11</v>
      </c>
      <c r="S7" s="206">
        <v>7</v>
      </c>
      <c r="T7" s="206">
        <v>10</v>
      </c>
      <c r="U7" s="206">
        <v>7</v>
      </c>
      <c r="V7" s="206">
        <v>7</v>
      </c>
      <c r="W7" s="206">
        <v>8</v>
      </c>
      <c r="X7" s="223">
        <v>7</v>
      </c>
      <c r="Y7" s="206">
        <v>7</v>
      </c>
      <c r="Z7" s="206">
        <v>8</v>
      </c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162"/>
      <c r="AW7" s="163">
        <f>SUM(F7:AV7)/MAX(F5:T5)</f>
        <v>12.866666666666667</v>
      </c>
      <c r="AX7" s="146" t="s">
        <v>51</v>
      </c>
      <c r="AY7" s="62"/>
      <c r="AZ7" s="160"/>
      <c r="BA7" s="160"/>
      <c r="BB7" s="153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</row>
    <row r="8" spans="1:112" s="50" customFormat="1" ht="13.5" thickBot="1">
      <c r="A8" s="231"/>
      <c r="B8" s="231"/>
      <c r="C8" s="231"/>
      <c r="D8" s="231"/>
      <c r="E8" s="127" t="s">
        <v>19</v>
      </c>
      <c r="F8" s="128">
        <v>41245</v>
      </c>
      <c r="G8" s="128">
        <v>41249</v>
      </c>
      <c r="H8" s="128">
        <v>41252</v>
      </c>
      <c r="I8" s="128">
        <v>41259</v>
      </c>
      <c r="J8" s="128">
        <v>41266</v>
      </c>
      <c r="K8" s="128">
        <v>41638</v>
      </c>
      <c r="L8" s="128">
        <v>41279</v>
      </c>
      <c r="M8" s="128">
        <v>41287</v>
      </c>
      <c r="N8" s="128">
        <v>41300</v>
      </c>
      <c r="O8" s="128">
        <v>41301</v>
      </c>
      <c r="P8" s="128">
        <v>41314</v>
      </c>
      <c r="Q8" s="128">
        <v>41315</v>
      </c>
      <c r="R8" s="128">
        <v>41322</v>
      </c>
      <c r="S8" s="128">
        <v>41329</v>
      </c>
      <c r="T8" s="128">
        <v>41336</v>
      </c>
      <c r="U8" s="202">
        <v>41343</v>
      </c>
      <c r="V8" s="128">
        <v>41349</v>
      </c>
      <c r="W8" s="202">
        <v>41362</v>
      </c>
      <c r="X8" s="224">
        <v>41574</v>
      </c>
      <c r="Y8" s="128">
        <v>41579</v>
      </c>
      <c r="Z8" s="128">
        <v>41581</v>
      </c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64"/>
      <c r="AW8" s="165"/>
      <c r="AX8" s="166"/>
      <c r="AY8" s="61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</row>
    <row r="9" spans="1:95" s="174" customFormat="1" ht="13.5" thickBot="1">
      <c r="A9" s="167" t="s">
        <v>30</v>
      </c>
      <c r="B9" s="168" t="s">
        <v>25</v>
      </c>
      <c r="C9" s="169" t="s">
        <v>36</v>
      </c>
      <c r="D9" s="170" t="s">
        <v>37</v>
      </c>
      <c r="E9" s="171" t="s">
        <v>28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218"/>
      <c r="X9" s="22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69" t="s">
        <v>23</v>
      </c>
      <c r="AX9" s="173" t="s">
        <v>55</v>
      </c>
      <c r="AY9" s="63" t="s">
        <v>56</v>
      </c>
      <c r="BA9" s="175">
        <v>1</v>
      </c>
      <c r="BB9" s="175">
        <v>2</v>
      </c>
      <c r="BC9" s="175">
        <v>3</v>
      </c>
      <c r="BD9" s="175">
        <v>4</v>
      </c>
      <c r="BE9" s="175">
        <v>5</v>
      </c>
      <c r="BF9" s="175">
        <v>6</v>
      </c>
      <c r="BG9" s="175">
        <v>7</v>
      </c>
      <c r="BH9" s="174">
        <v>8</v>
      </c>
      <c r="BI9" s="174">
        <v>9</v>
      </c>
      <c r="BJ9" s="174">
        <v>10</v>
      </c>
      <c r="BK9" s="174">
        <v>11</v>
      </c>
      <c r="BL9" s="174">
        <v>12</v>
      </c>
      <c r="BM9" s="174">
        <v>13</v>
      </c>
      <c r="BN9" s="174">
        <v>14</v>
      </c>
      <c r="BO9" s="174">
        <v>15</v>
      </c>
      <c r="BP9" s="174">
        <v>16</v>
      </c>
      <c r="BQ9" s="174">
        <v>17</v>
      </c>
      <c r="BR9" s="174">
        <v>18</v>
      </c>
      <c r="BS9" s="176">
        <v>19</v>
      </c>
      <c r="BT9" s="174">
        <v>20</v>
      </c>
      <c r="BU9" s="174">
        <v>21</v>
      </c>
      <c r="BV9" s="174">
        <v>22</v>
      </c>
      <c r="BW9" s="174">
        <v>23</v>
      </c>
      <c r="BX9" s="174">
        <v>24</v>
      </c>
      <c r="BY9" s="174">
        <v>25</v>
      </c>
      <c r="BZ9" s="174">
        <v>26</v>
      </c>
      <c r="CA9" s="174">
        <v>27</v>
      </c>
      <c r="CB9" s="174">
        <v>28</v>
      </c>
      <c r="CC9" s="174">
        <v>29</v>
      </c>
      <c r="CD9" s="174">
        <v>30</v>
      </c>
      <c r="CE9" s="174">
        <v>31</v>
      </c>
      <c r="CF9" s="174">
        <v>32</v>
      </c>
      <c r="CG9" s="174">
        <v>33</v>
      </c>
      <c r="CH9" s="174">
        <v>34</v>
      </c>
      <c r="CI9" s="174">
        <v>35</v>
      </c>
      <c r="CJ9" s="174">
        <v>36</v>
      </c>
      <c r="CK9" s="174">
        <v>37</v>
      </c>
      <c r="CL9" s="174">
        <v>38</v>
      </c>
      <c r="CM9" s="174">
        <v>39</v>
      </c>
      <c r="CN9" s="174">
        <v>40</v>
      </c>
      <c r="CO9" s="174">
        <v>41</v>
      </c>
      <c r="CP9" s="174">
        <v>42</v>
      </c>
      <c r="CQ9" s="174">
        <v>43</v>
      </c>
    </row>
    <row r="10" spans="1:110" s="50" customFormat="1" ht="12.75">
      <c r="A10" s="177">
        <v>1</v>
      </c>
      <c r="B10" s="66">
        <f>AX10</f>
        <v>20</v>
      </c>
      <c r="C10" s="67">
        <v>2343</v>
      </c>
      <c r="D10" s="68" t="s">
        <v>45</v>
      </c>
      <c r="E10" s="69" t="s">
        <v>15</v>
      </c>
      <c r="F10" s="70">
        <v>2</v>
      </c>
      <c r="G10" s="70">
        <v>2</v>
      </c>
      <c r="H10" s="70">
        <v>2</v>
      </c>
      <c r="I10" s="70">
        <v>3</v>
      </c>
      <c r="J10" s="70">
        <v>30</v>
      </c>
      <c r="K10" s="70">
        <v>4</v>
      </c>
      <c r="L10" s="207">
        <v>1</v>
      </c>
      <c r="M10" s="70">
        <v>6</v>
      </c>
      <c r="N10" s="70">
        <v>30</v>
      </c>
      <c r="O10" s="70">
        <v>2</v>
      </c>
      <c r="P10" s="70">
        <v>30</v>
      </c>
      <c r="Q10" s="207">
        <v>1</v>
      </c>
      <c r="R10" s="207">
        <v>1</v>
      </c>
      <c r="S10" s="70">
        <v>3</v>
      </c>
      <c r="T10" s="70">
        <v>30</v>
      </c>
      <c r="U10" s="70">
        <v>3</v>
      </c>
      <c r="V10" s="70">
        <v>2</v>
      </c>
      <c r="W10" s="219">
        <v>1</v>
      </c>
      <c r="X10" s="226">
        <v>30</v>
      </c>
      <c r="Y10" s="70">
        <v>30</v>
      </c>
      <c r="Z10" s="70">
        <v>4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67">
        <f>SUM(F10:AV10)</f>
        <v>217</v>
      </c>
      <c r="AX10" s="178">
        <f>AZ10+AY10</f>
        <v>20</v>
      </c>
      <c r="AY10" s="64"/>
      <c r="AZ10" s="179">
        <f aca="true" t="shared" si="2" ref="AZ10:AZ39">SUMIF($F$5:$AV$5,"&lt;="&amp;$AW$5,$BA10:$BG10)</f>
        <v>20</v>
      </c>
      <c r="BA10" s="143">
        <f aca="true" t="shared" si="3" ref="BA10:BA36">SMALL($F10:$AV10,F$5)</f>
        <v>1</v>
      </c>
      <c r="BB10" s="143">
        <f aca="true" t="shared" si="4" ref="BB10:BB37">SMALL($F10:$AV10,G$5)</f>
        <v>1</v>
      </c>
      <c r="BC10" s="143">
        <f aca="true" t="shared" si="5" ref="BC10:BC37">SMALL($F10:$AV10,H$5)</f>
        <v>1</v>
      </c>
      <c r="BD10" s="143">
        <f aca="true" t="shared" si="6" ref="BD10:BD37">SMALL($F10:$AV10,I$5)</f>
        <v>1</v>
      </c>
      <c r="BE10" s="143">
        <f aca="true" t="shared" si="7" ref="BE10:BE37">SMALL($F10:$AV10,J$5)</f>
        <v>2</v>
      </c>
      <c r="BF10" s="143">
        <f aca="true" t="shared" si="8" ref="BF10:BF37">SMALL($F10:$AV10,K$5)</f>
        <v>2</v>
      </c>
      <c r="BG10" s="143">
        <f aca="true" t="shared" si="9" ref="BG10:BG37">SMALL($F10:$AV10,L$5)</f>
        <v>2</v>
      </c>
      <c r="BH10" s="143">
        <f aca="true" t="shared" si="10" ref="BH10:BH37">SMALL($F10:$AV10,M$5)</f>
        <v>2</v>
      </c>
      <c r="BI10" s="143">
        <f aca="true" t="shared" si="11" ref="BI10:BI37">SMALL($F10:$AV10,N$5)</f>
        <v>2</v>
      </c>
      <c r="BJ10" s="143">
        <f aca="true" t="shared" si="12" ref="BJ10:BJ37">SMALL($F10:$AV10,O$5)</f>
        <v>3</v>
      </c>
      <c r="BK10" s="143">
        <f aca="true" t="shared" si="13" ref="BK10:BK37">SMALL($F10:$AV10,P$5)</f>
        <v>3</v>
      </c>
      <c r="BL10" s="143">
        <f aca="true" t="shared" si="14" ref="BL10:BL37">SMALL($F10:$AV10,Q$5)</f>
        <v>3</v>
      </c>
      <c r="BM10" s="143">
        <f aca="true" t="shared" si="15" ref="BM10:BM37">SMALL($F10:$AV10,R$5)</f>
        <v>4</v>
      </c>
      <c r="BN10" s="143">
        <f aca="true" t="shared" si="16" ref="BN10:BN37">SMALL($F10:$AV10,S$5)</f>
        <v>4</v>
      </c>
      <c r="BO10" s="143">
        <f aca="true" t="shared" si="17" ref="BO10:BO37">SMALL($F10:$AV10,T$5)</f>
        <v>6</v>
      </c>
      <c r="BP10" s="143">
        <f aca="true" t="shared" si="18" ref="BP10:BP37">SMALL($F10:$AV10,U$5)</f>
        <v>30</v>
      </c>
      <c r="BQ10" s="143">
        <f aca="true" t="shared" si="19" ref="BQ10:BQ36">SMALL($F10:$AV10,V$5)</f>
        <v>30</v>
      </c>
      <c r="BR10" s="143">
        <f aca="true" t="shared" si="20" ref="BR10:BR37">SMALL($F10:$AV10,W$5)</f>
        <v>30</v>
      </c>
      <c r="BS10" s="143">
        <f aca="true" t="shared" si="21" ref="BS10:BS37">SMALL($F10:$AV10,X$5)</f>
        <v>30</v>
      </c>
      <c r="BT10" s="143">
        <f aca="true" t="shared" si="22" ref="BT10:BT37">SMALL($F10:$AV10,Y$5)</f>
        <v>30</v>
      </c>
      <c r="BU10" s="143">
        <f aca="true" t="shared" si="23" ref="BU10:BU37">SMALL($F10:$AV10,Z$5)</f>
        <v>30</v>
      </c>
      <c r="BV10" s="143" t="e">
        <f aca="true" t="shared" si="24" ref="BV10:BV37">SMALL($F10:$AV10,AA$5)</f>
        <v>#NUM!</v>
      </c>
      <c r="BW10" s="143" t="e">
        <f aca="true" t="shared" si="25" ref="BW10:BW37">SMALL($F10:$AV10,AB$5)</f>
        <v>#NUM!</v>
      </c>
      <c r="BX10" s="143" t="e">
        <f aca="true" t="shared" si="26" ref="BX10:BX37">SMALL($F10:$AV10,AC$5)</f>
        <v>#NUM!</v>
      </c>
      <c r="BY10" s="143" t="e">
        <f aca="true" t="shared" si="27" ref="BY10:BY37">SMALL($F10:$AV10,AD$5)</f>
        <v>#NUM!</v>
      </c>
      <c r="BZ10" s="143" t="e">
        <f aca="true" t="shared" si="28" ref="BZ10:BZ37">SMALL($F10:$AV10,AE$5)</f>
        <v>#NUM!</v>
      </c>
      <c r="CA10" s="143" t="e">
        <f aca="true" t="shared" si="29" ref="CA10:CA37">SMALL($F10:$AV10,AF$5)</f>
        <v>#NUM!</v>
      </c>
      <c r="CB10" s="143" t="e">
        <f aca="true" t="shared" si="30" ref="CB10:CB37">SMALL($F10:$AV10,AG$5)</f>
        <v>#NUM!</v>
      </c>
      <c r="CC10" s="143" t="e">
        <f aca="true" t="shared" si="31" ref="CC10:CC37">SMALL($F10:$AV10,AH$5)</f>
        <v>#NUM!</v>
      </c>
      <c r="CD10" s="143" t="e">
        <f aca="true" t="shared" si="32" ref="CD10:CD37">SMALL($F10:$AV10,AI$5)</f>
        <v>#NUM!</v>
      </c>
      <c r="CE10" s="143" t="e">
        <f aca="true" t="shared" si="33" ref="CE10:CE37">SMALL($F10:$AV10,AJ$5)</f>
        <v>#NUM!</v>
      </c>
      <c r="CF10" s="143" t="e">
        <f aca="true" t="shared" si="34" ref="CF10:CF37">SMALL($F10:$AV10,AK$5)</f>
        <v>#NUM!</v>
      </c>
      <c r="CG10" s="143" t="e">
        <f aca="true" t="shared" si="35" ref="CG10:CG36">SMALL($F10:$AV10,AL$5)</f>
        <v>#NUM!</v>
      </c>
      <c r="CH10" s="143" t="e">
        <f aca="true" t="shared" si="36" ref="CH10:CH37">SMALL($F10:$AV10,AM$5)</f>
        <v>#NUM!</v>
      </c>
      <c r="CI10" s="143" t="e">
        <f aca="true" t="shared" si="37" ref="CI10:CI37">SMALL($F10:$AV10,AN$5)</f>
        <v>#NUM!</v>
      </c>
      <c r="CJ10" s="143" t="e">
        <f aca="true" t="shared" si="38" ref="CJ10:CJ37">SMALL($F10:$AV10,AO$5)</f>
        <v>#NUM!</v>
      </c>
      <c r="CK10" s="143" t="e">
        <f aca="true" t="shared" si="39" ref="CK10:CK37">SMALL($F10:$AV10,AP$5)</f>
        <v>#NUM!</v>
      </c>
      <c r="CL10" s="143" t="e">
        <f aca="true" t="shared" si="40" ref="CL10:CL37">SMALL($F10:$AV10,AQ$5)</f>
        <v>#NUM!</v>
      </c>
      <c r="CM10" s="143" t="e">
        <f aca="true" t="shared" si="41" ref="CM10:CM37">SMALL($F10:$AV10,AR$5)</f>
        <v>#NUM!</v>
      </c>
      <c r="CN10" s="143" t="e">
        <f aca="true" t="shared" si="42" ref="CN10:CN37">SMALL($F10:$AV10,AS$5)</f>
        <v>#NUM!</v>
      </c>
      <c r="CO10" s="143" t="e">
        <f aca="true" t="shared" si="43" ref="CO10:CO37">SMALL($F10:$AV10,AT$5)</f>
        <v>#NUM!</v>
      </c>
      <c r="CP10" s="143" t="e">
        <f aca="true" t="shared" si="44" ref="CP10:CP37">SMALL($F10:$AV10,AU$5)</f>
        <v>#NUM!</v>
      </c>
      <c r="CQ10" s="143"/>
      <c r="CS10" s="50">
        <f aca="true" t="shared" si="45" ref="CS10:CS36">SMALL($F10:$AV10,AW$5)</f>
        <v>3</v>
      </c>
      <c r="CT10" s="50" t="e">
        <f aca="true" t="shared" si="46" ref="CT10:CT37">SMALL($F10:$AV10,AX$5)</f>
        <v>#VALUE!</v>
      </c>
      <c r="CU10" s="50" t="e">
        <f aca="true" t="shared" si="47" ref="CU10:CU37">SMALL($F10:$AV10,AY$5)</f>
        <v>#NUM!</v>
      </c>
      <c r="CV10" s="50" t="e">
        <f aca="true" t="shared" si="48" ref="CV10:CV37">SMALL($F10:$AV10,AZ$5)</f>
        <v>#NUM!</v>
      </c>
      <c r="CW10" s="50" t="e">
        <f aca="true" t="shared" si="49" ref="CW10:CW37">SMALL($F10:$AV10,BA$5)</f>
        <v>#NUM!</v>
      </c>
      <c r="CX10" s="50" t="e">
        <f aca="true" t="shared" si="50" ref="CX10:CX37">SMALL($F10:$AV10,BB$5)</f>
        <v>#NUM!</v>
      </c>
      <c r="CY10" s="50" t="e">
        <f aca="true" t="shared" si="51" ref="CY10:CY37">SMALL($F10:$AV10,BC$5)</f>
        <v>#NUM!</v>
      </c>
      <c r="CZ10" s="50" t="e">
        <f aca="true" t="shared" si="52" ref="CZ10:CZ37">SMALL($F10:$AV10,BD$5)</f>
        <v>#NUM!</v>
      </c>
      <c r="DA10" s="50" t="e">
        <f aca="true" t="shared" si="53" ref="DA10:DA37">SMALL($F10:$AV10,BE$5)</f>
        <v>#NUM!</v>
      </c>
      <c r="DB10" s="50" t="e">
        <f aca="true" t="shared" si="54" ref="DB10:DB37">SMALL($F10:$AV10,BF$5)</f>
        <v>#NUM!</v>
      </c>
      <c r="DC10" s="50" t="e">
        <f aca="true" t="shared" si="55" ref="DC10:DC37">SMALL($F10:$AV10,BG$5)</f>
        <v>#NUM!</v>
      </c>
      <c r="DD10" s="50" t="e">
        <f aca="true" t="shared" si="56" ref="DD10:DD37">SMALL($F10:$AV10,BH$5)</f>
        <v>#NUM!</v>
      </c>
      <c r="DE10" s="50" t="e">
        <f aca="true" t="shared" si="57" ref="DE10:DE37">SMALL($F10:$AV10,BI$5)</f>
        <v>#NUM!</v>
      </c>
      <c r="DF10" s="50" t="e">
        <f aca="true" t="shared" si="58" ref="DF10:DF37">SMALL($F10:$AV10,BJ$5)</f>
        <v>#NUM!</v>
      </c>
    </row>
    <row r="11" spans="1:110" s="50" customFormat="1" ht="12.75">
      <c r="A11" s="180">
        <f aca="true" t="shared" si="59" ref="A11:A39">A10+1</f>
        <v>2</v>
      </c>
      <c r="B11" s="71">
        <f>AX11</f>
        <v>25</v>
      </c>
      <c r="C11" s="72">
        <v>2781</v>
      </c>
      <c r="D11" s="73" t="s">
        <v>7</v>
      </c>
      <c r="E11" s="74" t="s">
        <v>78</v>
      </c>
      <c r="F11" s="70">
        <v>10</v>
      </c>
      <c r="G11" s="207">
        <v>1</v>
      </c>
      <c r="H11" s="70">
        <v>9</v>
      </c>
      <c r="I11" s="70">
        <v>2</v>
      </c>
      <c r="J11" s="70">
        <v>7</v>
      </c>
      <c r="K11" s="70">
        <v>2</v>
      </c>
      <c r="L11" s="70">
        <v>4</v>
      </c>
      <c r="M11" s="70">
        <v>4</v>
      </c>
      <c r="N11" s="207">
        <v>1</v>
      </c>
      <c r="O11" s="70">
        <v>30</v>
      </c>
      <c r="P11" s="70">
        <v>3</v>
      </c>
      <c r="Q11" s="70">
        <v>30</v>
      </c>
      <c r="R11" s="70">
        <v>5</v>
      </c>
      <c r="S11" s="207">
        <v>1</v>
      </c>
      <c r="T11" s="70">
        <v>3</v>
      </c>
      <c r="U11" s="70">
        <v>2</v>
      </c>
      <c r="V11" s="70">
        <v>30</v>
      </c>
      <c r="W11" s="220">
        <v>30</v>
      </c>
      <c r="X11" s="226">
        <v>4</v>
      </c>
      <c r="Y11" s="70">
        <v>30</v>
      </c>
      <c r="Z11" s="70">
        <v>2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2">
        <f>SUM(F11:AV11)</f>
        <v>210</v>
      </c>
      <c r="AX11" s="178">
        <f>AZ11+AY11</f>
        <v>25</v>
      </c>
      <c r="AY11" s="64"/>
      <c r="AZ11" s="179">
        <f t="shared" si="2"/>
        <v>25</v>
      </c>
      <c r="BA11" s="143">
        <f t="shared" si="3"/>
        <v>1</v>
      </c>
      <c r="BB11" s="143">
        <f t="shared" si="4"/>
        <v>1</v>
      </c>
      <c r="BC11" s="143">
        <f t="shared" si="5"/>
        <v>1</v>
      </c>
      <c r="BD11" s="143">
        <f t="shared" si="6"/>
        <v>2</v>
      </c>
      <c r="BE11" s="143">
        <f t="shared" si="7"/>
        <v>2</v>
      </c>
      <c r="BF11" s="143">
        <f t="shared" si="8"/>
        <v>2</v>
      </c>
      <c r="BG11" s="143">
        <f t="shared" si="9"/>
        <v>2</v>
      </c>
      <c r="BH11" s="143">
        <f t="shared" si="10"/>
        <v>3</v>
      </c>
      <c r="BI11" s="143">
        <f t="shared" si="11"/>
        <v>3</v>
      </c>
      <c r="BJ11" s="143">
        <f t="shared" si="12"/>
        <v>4</v>
      </c>
      <c r="BK11" s="143">
        <f t="shared" si="13"/>
        <v>4</v>
      </c>
      <c r="BL11" s="143">
        <f t="shared" si="14"/>
        <v>4</v>
      </c>
      <c r="BM11" s="143">
        <f t="shared" si="15"/>
        <v>5</v>
      </c>
      <c r="BN11" s="143">
        <f t="shared" si="16"/>
        <v>7</v>
      </c>
      <c r="BO11" s="143">
        <f t="shared" si="17"/>
        <v>9</v>
      </c>
      <c r="BP11" s="143">
        <f t="shared" si="18"/>
        <v>10</v>
      </c>
      <c r="BQ11" s="143">
        <f t="shared" si="19"/>
        <v>30</v>
      </c>
      <c r="BR11" s="143">
        <f t="shared" si="20"/>
        <v>30</v>
      </c>
      <c r="BS11" s="143">
        <f t="shared" si="21"/>
        <v>30</v>
      </c>
      <c r="BT11" s="143">
        <f t="shared" si="22"/>
        <v>30</v>
      </c>
      <c r="BU11" s="143">
        <f t="shared" si="23"/>
        <v>30</v>
      </c>
      <c r="BV11" s="143" t="e">
        <f t="shared" si="24"/>
        <v>#NUM!</v>
      </c>
      <c r="BW11" s="143" t="e">
        <f t="shared" si="25"/>
        <v>#NUM!</v>
      </c>
      <c r="BX11" s="143" t="e">
        <f t="shared" si="26"/>
        <v>#NUM!</v>
      </c>
      <c r="BY11" s="143" t="e">
        <f t="shared" si="27"/>
        <v>#NUM!</v>
      </c>
      <c r="BZ11" s="143" t="e">
        <f t="shared" si="28"/>
        <v>#NUM!</v>
      </c>
      <c r="CA11" s="143" t="e">
        <f t="shared" si="29"/>
        <v>#NUM!</v>
      </c>
      <c r="CB11" s="143" t="e">
        <f t="shared" si="30"/>
        <v>#NUM!</v>
      </c>
      <c r="CC11" s="143" t="e">
        <f t="shared" si="31"/>
        <v>#NUM!</v>
      </c>
      <c r="CD11" s="143" t="e">
        <f t="shared" si="32"/>
        <v>#NUM!</v>
      </c>
      <c r="CE11" s="143" t="e">
        <f t="shared" si="33"/>
        <v>#NUM!</v>
      </c>
      <c r="CF11" s="143" t="e">
        <f t="shared" si="34"/>
        <v>#NUM!</v>
      </c>
      <c r="CG11" s="143" t="e">
        <f t="shared" si="35"/>
        <v>#NUM!</v>
      </c>
      <c r="CH11" s="143" t="e">
        <f t="shared" si="36"/>
        <v>#NUM!</v>
      </c>
      <c r="CI11" s="143" t="e">
        <f t="shared" si="37"/>
        <v>#NUM!</v>
      </c>
      <c r="CJ11" s="143" t="e">
        <f t="shared" si="38"/>
        <v>#NUM!</v>
      </c>
      <c r="CK11" s="143" t="e">
        <f t="shared" si="39"/>
        <v>#NUM!</v>
      </c>
      <c r="CL11" s="143" t="e">
        <f t="shared" si="40"/>
        <v>#NUM!</v>
      </c>
      <c r="CM11" s="143" t="e">
        <f t="shared" si="41"/>
        <v>#NUM!</v>
      </c>
      <c r="CN11" s="143" t="e">
        <f t="shared" si="42"/>
        <v>#NUM!</v>
      </c>
      <c r="CO11" s="143" t="e">
        <f t="shared" si="43"/>
        <v>#NUM!</v>
      </c>
      <c r="CP11" s="143" t="e">
        <f t="shared" si="44"/>
        <v>#NUM!</v>
      </c>
      <c r="CQ11" s="143"/>
      <c r="CS11" s="50">
        <f t="shared" si="45"/>
        <v>4</v>
      </c>
      <c r="CT11" s="50" t="e">
        <f t="shared" si="46"/>
        <v>#VALUE!</v>
      </c>
      <c r="CU11" s="50" t="e">
        <f t="shared" si="47"/>
        <v>#NUM!</v>
      </c>
      <c r="CV11" s="50" t="e">
        <f t="shared" si="48"/>
        <v>#NUM!</v>
      </c>
      <c r="CW11" s="50" t="e">
        <f t="shared" si="49"/>
        <v>#NUM!</v>
      </c>
      <c r="CX11" s="50" t="e">
        <f t="shared" si="50"/>
        <v>#NUM!</v>
      </c>
      <c r="CY11" s="50" t="e">
        <f t="shared" si="51"/>
        <v>#NUM!</v>
      </c>
      <c r="CZ11" s="50" t="e">
        <f t="shared" si="52"/>
        <v>#NUM!</v>
      </c>
      <c r="DA11" s="50" t="e">
        <f t="shared" si="53"/>
        <v>#NUM!</v>
      </c>
      <c r="DB11" s="50" t="e">
        <f t="shared" si="54"/>
        <v>#NUM!</v>
      </c>
      <c r="DC11" s="50" t="e">
        <f t="shared" si="55"/>
        <v>#NUM!</v>
      </c>
      <c r="DD11" s="50" t="e">
        <f t="shared" si="56"/>
        <v>#NUM!</v>
      </c>
      <c r="DE11" s="50" t="e">
        <f t="shared" si="57"/>
        <v>#NUM!</v>
      </c>
      <c r="DF11" s="50" t="e">
        <f t="shared" si="58"/>
        <v>#NUM!</v>
      </c>
    </row>
    <row r="12" spans="1:110" s="50" customFormat="1" ht="12.75">
      <c r="A12" s="180">
        <f t="shared" si="59"/>
        <v>3</v>
      </c>
      <c r="B12" s="71">
        <f>AX12</f>
        <v>33</v>
      </c>
      <c r="C12" s="72">
        <v>2937</v>
      </c>
      <c r="D12" s="73" t="s">
        <v>143</v>
      </c>
      <c r="E12" s="74" t="s">
        <v>40</v>
      </c>
      <c r="F12" s="207">
        <v>1</v>
      </c>
      <c r="G12" s="70">
        <v>5</v>
      </c>
      <c r="H12" s="70">
        <v>6</v>
      </c>
      <c r="I12" s="207">
        <v>1</v>
      </c>
      <c r="J12" s="70">
        <v>3</v>
      </c>
      <c r="K12" s="70">
        <v>30</v>
      </c>
      <c r="L12" s="70">
        <v>3</v>
      </c>
      <c r="M12" s="70">
        <v>7</v>
      </c>
      <c r="N12" s="70">
        <v>30</v>
      </c>
      <c r="O12" s="70">
        <v>6</v>
      </c>
      <c r="P12" s="70">
        <v>30</v>
      </c>
      <c r="Q12" s="70">
        <v>3</v>
      </c>
      <c r="R12" s="70">
        <v>3</v>
      </c>
      <c r="S12" s="70">
        <v>30</v>
      </c>
      <c r="T12" s="70">
        <v>4</v>
      </c>
      <c r="U12" s="70">
        <v>30</v>
      </c>
      <c r="V12" s="70">
        <v>4</v>
      </c>
      <c r="W12" s="220">
        <v>5</v>
      </c>
      <c r="X12" s="226">
        <v>5</v>
      </c>
      <c r="Y12" s="207">
        <v>1</v>
      </c>
      <c r="Z12" s="70">
        <v>5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2">
        <f>SUM(F12:AV12)</f>
        <v>212</v>
      </c>
      <c r="AX12" s="178">
        <f>AZ12+AY12</f>
        <v>33</v>
      </c>
      <c r="AY12" s="64"/>
      <c r="AZ12" s="179">
        <f t="shared" si="2"/>
        <v>33</v>
      </c>
      <c r="BA12" s="143">
        <f t="shared" si="3"/>
        <v>1</v>
      </c>
      <c r="BB12" s="143">
        <f t="shared" si="4"/>
        <v>1</v>
      </c>
      <c r="BC12" s="143">
        <f t="shared" si="5"/>
        <v>1</v>
      </c>
      <c r="BD12" s="143">
        <f t="shared" si="6"/>
        <v>3</v>
      </c>
      <c r="BE12" s="143">
        <f t="shared" si="7"/>
        <v>3</v>
      </c>
      <c r="BF12" s="143">
        <f t="shared" si="8"/>
        <v>3</v>
      </c>
      <c r="BG12" s="143">
        <f t="shared" si="9"/>
        <v>3</v>
      </c>
      <c r="BH12" s="143">
        <f t="shared" si="10"/>
        <v>4</v>
      </c>
      <c r="BI12" s="143">
        <f t="shared" si="11"/>
        <v>4</v>
      </c>
      <c r="BJ12" s="143">
        <f t="shared" si="12"/>
        <v>5</v>
      </c>
      <c r="BK12" s="143">
        <f t="shared" si="13"/>
        <v>5</v>
      </c>
      <c r="BL12" s="143">
        <f t="shared" si="14"/>
        <v>5</v>
      </c>
      <c r="BM12" s="143">
        <f t="shared" si="15"/>
        <v>5</v>
      </c>
      <c r="BN12" s="143">
        <f t="shared" si="16"/>
        <v>6</v>
      </c>
      <c r="BO12" s="143">
        <f t="shared" si="17"/>
        <v>6</v>
      </c>
      <c r="BP12" s="143">
        <f t="shared" si="18"/>
        <v>7</v>
      </c>
      <c r="BQ12" s="143">
        <f t="shared" si="19"/>
        <v>30</v>
      </c>
      <c r="BR12" s="143">
        <f t="shared" si="20"/>
        <v>30</v>
      </c>
      <c r="BS12" s="143">
        <f t="shared" si="21"/>
        <v>30</v>
      </c>
      <c r="BT12" s="143">
        <f t="shared" si="22"/>
        <v>30</v>
      </c>
      <c r="BU12" s="143">
        <f t="shared" si="23"/>
        <v>30</v>
      </c>
      <c r="BV12" s="143" t="e">
        <f t="shared" si="24"/>
        <v>#NUM!</v>
      </c>
      <c r="BW12" s="143" t="e">
        <f t="shared" si="25"/>
        <v>#NUM!</v>
      </c>
      <c r="BX12" s="143" t="e">
        <f t="shared" si="26"/>
        <v>#NUM!</v>
      </c>
      <c r="BY12" s="143" t="e">
        <f t="shared" si="27"/>
        <v>#NUM!</v>
      </c>
      <c r="BZ12" s="143" t="e">
        <f t="shared" si="28"/>
        <v>#NUM!</v>
      </c>
      <c r="CA12" s="143" t="e">
        <f t="shared" si="29"/>
        <v>#NUM!</v>
      </c>
      <c r="CB12" s="143" t="e">
        <f t="shared" si="30"/>
        <v>#NUM!</v>
      </c>
      <c r="CC12" s="143" t="e">
        <f t="shared" si="31"/>
        <v>#NUM!</v>
      </c>
      <c r="CD12" s="143" t="e">
        <f t="shared" si="32"/>
        <v>#NUM!</v>
      </c>
      <c r="CE12" s="143" t="e">
        <f t="shared" si="33"/>
        <v>#NUM!</v>
      </c>
      <c r="CF12" s="143" t="e">
        <f t="shared" si="34"/>
        <v>#NUM!</v>
      </c>
      <c r="CG12" s="143" t="e">
        <f t="shared" si="35"/>
        <v>#NUM!</v>
      </c>
      <c r="CH12" s="143" t="e">
        <f t="shared" si="36"/>
        <v>#NUM!</v>
      </c>
      <c r="CI12" s="143" t="e">
        <f t="shared" si="37"/>
        <v>#NUM!</v>
      </c>
      <c r="CJ12" s="143" t="e">
        <f t="shared" si="38"/>
        <v>#NUM!</v>
      </c>
      <c r="CK12" s="143" t="e">
        <f t="shared" si="39"/>
        <v>#NUM!</v>
      </c>
      <c r="CL12" s="143" t="e">
        <f t="shared" si="40"/>
        <v>#NUM!</v>
      </c>
      <c r="CM12" s="143" t="e">
        <f t="shared" si="41"/>
        <v>#NUM!</v>
      </c>
      <c r="CN12" s="143" t="e">
        <f t="shared" si="42"/>
        <v>#NUM!</v>
      </c>
      <c r="CO12" s="143" t="e">
        <f t="shared" si="43"/>
        <v>#NUM!</v>
      </c>
      <c r="CP12" s="143" t="e">
        <f t="shared" si="44"/>
        <v>#NUM!</v>
      </c>
      <c r="CQ12" s="143"/>
      <c r="CS12" s="50">
        <f t="shared" si="45"/>
        <v>5</v>
      </c>
      <c r="CT12" s="50" t="e">
        <f t="shared" si="46"/>
        <v>#VALUE!</v>
      </c>
      <c r="CU12" s="50" t="e">
        <f t="shared" si="47"/>
        <v>#NUM!</v>
      </c>
      <c r="CV12" s="50" t="e">
        <f t="shared" si="48"/>
        <v>#NUM!</v>
      </c>
      <c r="CW12" s="50" t="e">
        <f t="shared" si="49"/>
        <v>#NUM!</v>
      </c>
      <c r="CX12" s="50" t="e">
        <f t="shared" si="50"/>
        <v>#NUM!</v>
      </c>
      <c r="CY12" s="50" t="e">
        <f t="shared" si="51"/>
        <v>#NUM!</v>
      </c>
      <c r="CZ12" s="50" t="e">
        <f t="shared" si="52"/>
        <v>#NUM!</v>
      </c>
      <c r="DA12" s="50" t="e">
        <f t="shared" si="53"/>
        <v>#NUM!</v>
      </c>
      <c r="DB12" s="50" t="e">
        <f t="shared" si="54"/>
        <v>#NUM!</v>
      </c>
      <c r="DC12" s="50" t="e">
        <f t="shared" si="55"/>
        <v>#NUM!</v>
      </c>
      <c r="DD12" s="50" t="e">
        <f t="shared" si="56"/>
        <v>#NUM!</v>
      </c>
      <c r="DE12" s="50" t="e">
        <f t="shared" si="57"/>
        <v>#NUM!</v>
      </c>
      <c r="DF12" s="50" t="e">
        <f t="shared" si="58"/>
        <v>#NUM!</v>
      </c>
    </row>
    <row r="13" spans="1:110" s="50" customFormat="1" ht="12.75">
      <c r="A13" s="180">
        <f t="shared" si="59"/>
        <v>4</v>
      </c>
      <c r="B13" s="71">
        <f>AX13</f>
        <v>41</v>
      </c>
      <c r="C13" s="72">
        <v>2941</v>
      </c>
      <c r="D13" s="73" t="s">
        <v>3</v>
      </c>
      <c r="E13" s="74" t="s">
        <v>4</v>
      </c>
      <c r="F13" s="70">
        <v>30</v>
      </c>
      <c r="G13" s="70">
        <v>30</v>
      </c>
      <c r="H13" s="70">
        <v>30</v>
      </c>
      <c r="I13" s="70">
        <v>9</v>
      </c>
      <c r="J13" s="70">
        <v>30</v>
      </c>
      <c r="K13" s="207">
        <v>1</v>
      </c>
      <c r="L13" s="70">
        <v>5</v>
      </c>
      <c r="M13" s="70">
        <v>5</v>
      </c>
      <c r="N13" s="70">
        <v>2</v>
      </c>
      <c r="O13" s="207">
        <v>1</v>
      </c>
      <c r="P13" s="207">
        <v>1</v>
      </c>
      <c r="Q13" s="70">
        <v>4</v>
      </c>
      <c r="R13" s="70">
        <v>2</v>
      </c>
      <c r="S13" s="70">
        <v>8</v>
      </c>
      <c r="T13" s="70">
        <v>30</v>
      </c>
      <c r="U13" s="70">
        <v>30</v>
      </c>
      <c r="V13" s="70">
        <v>3</v>
      </c>
      <c r="W13" s="220">
        <v>30</v>
      </c>
      <c r="X13" s="226">
        <v>30</v>
      </c>
      <c r="Y13" s="70">
        <v>30</v>
      </c>
      <c r="Z13" s="70">
        <v>30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2">
        <f>SUM(F13:AV13)</f>
        <v>341</v>
      </c>
      <c r="AX13" s="178">
        <f>AZ13+AY13</f>
        <v>41</v>
      </c>
      <c r="AY13" s="64"/>
      <c r="AZ13" s="179">
        <f t="shared" si="2"/>
        <v>41</v>
      </c>
      <c r="BA13" s="143">
        <f t="shared" si="3"/>
        <v>1</v>
      </c>
      <c r="BB13" s="143">
        <f t="shared" si="4"/>
        <v>1</v>
      </c>
      <c r="BC13" s="143">
        <f t="shared" si="5"/>
        <v>1</v>
      </c>
      <c r="BD13" s="143">
        <f t="shared" si="6"/>
        <v>2</v>
      </c>
      <c r="BE13" s="143">
        <f t="shared" si="7"/>
        <v>2</v>
      </c>
      <c r="BF13" s="143">
        <f t="shared" si="8"/>
        <v>3</v>
      </c>
      <c r="BG13" s="143">
        <f t="shared" si="9"/>
        <v>4</v>
      </c>
      <c r="BH13" s="143">
        <f t="shared" si="10"/>
        <v>5</v>
      </c>
      <c r="BI13" s="143">
        <f t="shared" si="11"/>
        <v>5</v>
      </c>
      <c r="BJ13" s="143">
        <f t="shared" si="12"/>
        <v>8</v>
      </c>
      <c r="BK13" s="143">
        <f t="shared" si="13"/>
        <v>9</v>
      </c>
      <c r="BL13" s="143">
        <f t="shared" si="14"/>
        <v>30</v>
      </c>
      <c r="BM13" s="143">
        <f t="shared" si="15"/>
        <v>30</v>
      </c>
      <c r="BN13" s="143">
        <f t="shared" si="16"/>
        <v>30</v>
      </c>
      <c r="BO13" s="143">
        <f t="shared" si="17"/>
        <v>30</v>
      </c>
      <c r="BP13" s="143">
        <f t="shared" si="18"/>
        <v>30</v>
      </c>
      <c r="BQ13" s="143">
        <f t="shared" si="19"/>
        <v>30</v>
      </c>
      <c r="BR13" s="143">
        <f t="shared" si="20"/>
        <v>30</v>
      </c>
      <c r="BS13" s="143">
        <f t="shared" si="21"/>
        <v>30</v>
      </c>
      <c r="BT13" s="143">
        <f t="shared" si="22"/>
        <v>30</v>
      </c>
      <c r="BU13" s="143">
        <f t="shared" si="23"/>
        <v>30</v>
      </c>
      <c r="BV13" s="143" t="e">
        <f t="shared" si="24"/>
        <v>#NUM!</v>
      </c>
      <c r="BW13" s="143" t="e">
        <f t="shared" si="25"/>
        <v>#NUM!</v>
      </c>
      <c r="BX13" s="143" t="e">
        <f t="shared" si="26"/>
        <v>#NUM!</v>
      </c>
      <c r="BY13" s="143" t="e">
        <f t="shared" si="27"/>
        <v>#NUM!</v>
      </c>
      <c r="BZ13" s="143" t="e">
        <f t="shared" si="28"/>
        <v>#NUM!</v>
      </c>
      <c r="CA13" s="143" t="e">
        <f t="shared" si="29"/>
        <v>#NUM!</v>
      </c>
      <c r="CB13" s="143" t="e">
        <f t="shared" si="30"/>
        <v>#NUM!</v>
      </c>
      <c r="CC13" s="143" t="e">
        <f t="shared" si="31"/>
        <v>#NUM!</v>
      </c>
      <c r="CD13" s="143" t="e">
        <f t="shared" si="32"/>
        <v>#NUM!</v>
      </c>
      <c r="CE13" s="143" t="e">
        <f t="shared" si="33"/>
        <v>#NUM!</v>
      </c>
      <c r="CF13" s="143" t="e">
        <f t="shared" si="34"/>
        <v>#NUM!</v>
      </c>
      <c r="CG13" s="143" t="e">
        <f t="shared" si="35"/>
        <v>#NUM!</v>
      </c>
      <c r="CH13" s="143" t="e">
        <f t="shared" si="36"/>
        <v>#NUM!</v>
      </c>
      <c r="CI13" s="143" t="e">
        <f t="shared" si="37"/>
        <v>#NUM!</v>
      </c>
      <c r="CJ13" s="143" t="e">
        <f t="shared" si="38"/>
        <v>#NUM!</v>
      </c>
      <c r="CK13" s="143" t="e">
        <f t="shared" si="39"/>
        <v>#NUM!</v>
      </c>
      <c r="CL13" s="143" t="e">
        <f t="shared" si="40"/>
        <v>#NUM!</v>
      </c>
      <c r="CM13" s="143" t="e">
        <f t="shared" si="41"/>
        <v>#NUM!</v>
      </c>
      <c r="CN13" s="143" t="e">
        <f t="shared" si="42"/>
        <v>#NUM!</v>
      </c>
      <c r="CO13" s="143" t="e">
        <f t="shared" si="43"/>
        <v>#NUM!</v>
      </c>
      <c r="CP13" s="143" t="e">
        <f t="shared" si="44"/>
        <v>#NUM!</v>
      </c>
      <c r="CQ13" s="143"/>
      <c r="CS13" s="50">
        <f t="shared" si="45"/>
        <v>9</v>
      </c>
      <c r="CT13" s="50" t="e">
        <f t="shared" si="46"/>
        <v>#VALUE!</v>
      </c>
      <c r="CU13" s="50" t="e">
        <f t="shared" si="47"/>
        <v>#NUM!</v>
      </c>
      <c r="CV13" s="50" t="e">
        <f t="shared" si="48"/>
        <v>#NUM!</v>
      </c>
      <c r="CW13" s="50" t="e">
        <f t="shared" si="49"/>
        <v>#NUM!</v>
      </c>
      <c r="CX13" s="50" t="e">
        <f t="shared" si="50"/>
        <v>#NUM!</v>
      </c>
      <c r="CY13" s="50" t="e">
        <f t="shared" si="51"/>
        <v>#NUM!</v>
      </c>
      <c r="CZ13" s="50" t="e">
        <f t="shared" si="52"/>
        <v>#NUM!</v>
      </c>
      <c r="DA13" s="50" t="e">
        <f t="shared" si="53"/>
        <v>#NUM!</v>
      </c>
      <c r="DB13" s="50" t="e">
        <f t="shared" si="54"/>
        <v>#NUM!</v>
      </c>
      <c r="DC13" s="50" t="e">
        <f t="shared" si="55"/>
        <v>#NUM!</v>
      </c>
      <c r="DD13" s="50" t="e">
        <f t="shared" si="56"/>
        <v>#NUM!</v>
      </c>
      <c r="DE13" s="50" t="e">
        <f t="shared" si="57"/>
        <v>#NUM!</v>
      </c>
      <c r="DF13" s="50" t="e">
        <f t="shared" si="58"/>
        <v>#NUM!</v>
      </c>
    </row>
    <row r="14" spans="1:110" s="50" customFormat="1" ht="12.75">
      <c r="A14" s="180">
        <f t="shared" si="59"/>
        <v>5</v>
      </c>
      <c r="B14" s="71">
        <f>AX14</f>
        <v>54</v>
      </c>
      <c r="C14" s="72">
        <v>2417</v>
      </c>
      <c r="D14" s="73" t="s">
        <v>11</v>
      </c>
      <c r="E14" s="74" t="s">
        <v>12</v>
      </c>
      <c r="F14" s="70">
        <v>7</v>
      </c>
      <c r="G14" s="70">
        <v>4</v>
      </c>
      <c r="H14" s="70">
        <v>5</v>
      </c>
      <c r="I14" s="70">
        <v>7</v>
      </c>
      <c r="J14" s="70">
        <v>12</v>
      </c>
      <c r="K14" s="70">
        <v>8</v>
      </c>
      <c r="L14" s="70">
        <v>11</v>
      </c>
      <c r="M14" s="70">
        <v>30</v>
      </c>
      <c r="N14" s="70">
        <v>4</v>
      </c>
      <c r="O14" s="70">
        <v>4</v>
      </c>
      <c r="P14" s="70">
        <v>6</v>
      </c>
      <c r="Q14" s="70">
        <v>30</v>
      </c>
      <c r="R14" s="70">
        <v>8</v>
      </c>
      <c r="S14" s="70">
        <v>5</v>
      </c>
      <c r="T14" s="70">
        <v>7</v>
      </c>
      <c r="U14" s="70">
        <v>7</v>
      </c>
      <c r="V14" s="70">
        <v>6</v>
      </c>
      <c r="W14" s="220">
        <v>4</v>
      </c>
      <c r="X14" s="226">
        <v>2</v>
      </c>
      <c r="Y14" s="70">
        <v>30</v>
      </c>
      <c r="Z14" s="70">
        <v>8</v>
      </c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2">
        <f>SUM(F14:AV14)</f>
        <v>205</v>
      </c>
      <c r="AX14" s="178">
        <f>AZ14+AY14</f>
        <v>54</v>
      </c>
      <c r="AY14" s="64"/>
      <c r="AZ14" s="179">
        <f t="shared" si="2"/>
        <v>54</v>
      </c>
      <c r="BA14" s="143">
        <f t="shared" si="3"/>
        <v>2</v>
      </c>
      <c r="BB14" s="143">
        <f t="shared" si="4"/>
        <v>4</v>
      </c>
      <c r="BC14" s="143">
        <f t="shared" si="5"/>
        <v>4</v>
      </c>
      <c r="BD14" s="143">
        <f t="shared" si="6"/>
        <v>4</v>
      </c>
      <c r="BE14" s="143">
        <f t="shared" si="7"/>
        <v>4</v>
      </c>
      <c r="BF14" s="143">
        <f t="shared" si="8"/>
        <v>5</v>
      </c>
      <c r="BG14" s="143">
        <f t="shared" si="9"/>
        <v>5</v>
      </c>
      <c r="BH14" s="143">
        <f t="shared" si="10"/>
        <v>6</v>
      </c>
      <c r="BI14" s="143">
        <f t="shared" si="11"/>
        <v>6</v>
      </c>
      <c r="BJ14" s="143">
        <f t="shared" si="12"/>
        <v>7</v>
      </c>
      <c r="BK14" s="143">
        <f t="shared" si="13"/>
        <v>7</v>
      </c>
      <c r="BL14" s="143">
        <f t="shared" si="14"/>
        <v>7</v>
      </c>
      <c r="BM14" s="143">
        <f t="shared" si="15"/>
        <v>7</v>
      </c>
      <c r="BN14" s="143">
        <f t="shared" si="16"/>
        <v>8</v>
      </c>
      <c r="BO14" s="143">
        <f t="shared" si="17"/>
        <v>8</v>
      </c>
      <c r="BP14" s="143">
        <f t="shared" si="18"/>
        <v>8</v>
      </c>
      <c r="BQ14" s="143">
        <f t="shared" si="19"/>
        <v>11</v>
      </c>
      <c r="BR14" s="143">
        <f t="shared" si="20"/>
        <v>12</v>
      </c>
      <c r="BS14" s="143">
        <f t="shared" si="21"/>
        <v>30</v>
      </c>
      <c r="BT14" s="143">
        <f t="shared" si="22"/>
        <v>30</v>
      </c>
      <c r="BU14" s="143">
        <f t="shared" si="23"/>
        <v>30</v>
      </c>
      <c r="BV14" s="143" t="e">
        <f t="shared" si="24"/>
        <v>#NUM!</v>
      </c>
      <c r="BW14" s="143" t="e">
        <f t="shared" si="25"/>
        <v>#NUM!</v>
      </c>
      <c r="BX14" s="143" t="e">
        <f t="shared" si="26"/>
        <v>#NUM!</v>
      </c>
      <c r="BY14" s="143" t="e">
        <f t="shared" si="27"/>
        <v>#NUM!</v>
      </c>
      <c r="BZ14" s="143" t="e">
        <f t="shared" si="28"/>
        <v>#NUM!</v>
      </c>
      <c r="CA14" s="143" t="e">
        <f t="shared" si="29"/>
        <v>#NUM!</v>
      </c>
      <c r="CB14" s="143" t="e">
        <f t="shared" si="30"/>
        <v>#NUM!</v>
      </c>
      <c r="CC14" s="143" t="e">
        <f t="shared" si="31"/>
        <v>#NUM!</v>
      </c>
      <c r="CD14" s="143" t="e">
        <f t="shared" si="32"/>
        <v>#NUM!</v>
      </c>
      <c r="CE14" s="143" t="e">
        <f t="shared" si="33"/>
        <v>#NUM!</v>
      </c>
      <c r="CF14" s="143" t="e">
        <f t="shared" si="34"/>
        <v>#NUM!</v>
      </c>
      <c r="CG14" s="143" t="e">
        <f t="shared" si="35"/>
        <v>#NUM!</v>
      </c>
      <c r="CH14" s="143" t="e">
        <f t="shared" si="36"/>
        <v>#NUM!</v>
      </c>
      <c r="CI14" s="143" t="e">
        <f t="shared" si="37"/>
        <v>#NUM!</v>
      </c>
      <c r="CJ14" s="143" t="e">
        <f t="shared" si="38"/>
        <v>#NUM!</v>
      </c>
      <c r="CK14" s="143" t="e">
        <f t="shared" si="39"/>
        <v>#NUM!</v>
      </c>
      <c r="CL14" s="143" t="e">
        <f t="shared" si="40"/>
        <v>#NUM!</v>
      </c>
      <c r="CM14" s="143" t="e">
        <f t="shared" si="41"/>
        <v>#NUM!</v>
      </c>
      <c r="CN14" s="143" t="e">
        <f t="shared" si="42"/>
        <v>#NUM!</v>
      </c>
      <c r="CO14" s="143" t="e">
        <f t="shared" si="43"/>
        <v>#NUM!</v>
      </c>
      <c r="CP14" s="143" t="e">
        <f t="shared" si="44"/>
        <v>#NUM!</v>
      </c>
      <c r="CQ14" s="143"/>
      <c r="CS14" s="50">
        <f t="shared" si="45"/>
        <v>7</v>
      </c>
      <c r="CT14" s="50" t="e">
        <f t="shared" si="46"/>
        <v>#VALUE!</v>
      </c>
      <c r="CU14" s="50" t="e">
        <f t="shared" si="47"/>
        <v>#NUM!</v>
      </c>
      <c r="CV14" s="50" t="e">
        <f t="shared" si="48"/>
        <v>#NUM!</v>
      </c>
      <c r="CW14" s="50" t="e">
        <f t="shared" si="49"/>
        <v>#NUM!</v>
      </c>
      <c r="CX14" s="50" t="e">
        <f t="shared" si="50"/>
        <v>#NUM!</v>
      </c>
      <c r="CY14" s="50" t="e">
        <f t="shared" si="51"/>
        <v>#NUM!</v>
      </c>
      <c r="CZ14" s="50" t="e">
        <f t="shared" si="52"/>
        <v>#NUM!</v>
      </c>
      <c r="DA14" s="50" t="e">
        <f t="shared" si="53"/>
        <v>#NUM!</v>
      </c>
      <c r="DB14" s="50" t="e">
        <f t="shared" si="54"/>
        <v>#NUM!</v>
      </c>
      <c r="DC14" s="50" t="e">
        <f t="shared" si="55"/>
        <v>#NUM!</v>
      </c>
      <c r="DD14" s="50" t="e">
        <f t="shared" si="56"/>
        <v>#NUM!</v>
      </c>
      <c r="DE14" s="50" t="e">
        <f t="shared" si="57"/>
        <v>#NUM!</v>
      </c>
      <c r="DF14" s="50" t="e">
        <f t="shared" si="58"/>
        <v>#NUM!</v>
      </c>
    </row>
    <row r="15" spans="1:110" s="50" customFormat="1" ht="12.75">
      <c r="A15" s="180">
        <f t="shared" si="59"/>
        <v>6</v>
      </c>
      <c r="B15" s="71">
        <f>AX15</f>
        <v>60</v>
      </c>
      <c r="C15" s="72">
        <v>39</v>
      </c>
      <c r="D15" s="73" t="s">
        <v>43</v>
      </c>
      <c r="E15" s="74" t="s">
        <v>44</v>
      </c>
      <c r="F15" s="70">
        <v>30</v>
      </c>
      <c r="G15" s="70">
        <v>30</v>
      </c>
      <c r="H15" s="70">
        <v>30</v>
      </c>
      <c r="I15" s="70">
        <v>8</v>
      </c>
      <c r="J15" s="70">
        <v>8</v>
      </c>
      <c r="K15" s="70">
        <v>9</v>
      </c>
      <c r="L15" s="70">
        <v>8</v>
      </c>
      <c r="M15" s="70">
        <v>2</v>
      </c>
      <c r="N15" s="70">
        <v>5</v>
      </c>
      <c r="O15" s="70">
        <v>5</v>
      </c>
      <c r="P15" s="70">
        <v>30</v>
      </c>
      <c r="Q15" s="70">
        <v>6</v>
      </c>
      <c r="R15" s="70">
        <v>4</v>
      </c>
      <c r="S15" s="70">
        <v>8</v>
      </c>
      <c r="T15" s="70">
        <v>30</v>
      </c>
      <c r="U15" s="70">
        <v>5</v>
      </c>
      <c r="V15" s="70">
        <v>30</v>
      </c>
      <c r="W15" s="220">
        <v>3</v>
      </c>
      <c r="X15" s="226">
        <v>6</v>
      </c>
      <c r="Y15" s="70">
        <v>30</v>
      </c>
      <c r="Z15" s="70">
        <v>30</v>
      </c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2">
        <f>SUM(F15:AV15)</f>
        <v>317</v>
      </c>
      <c r="AX15" s="178">
        <f>AZ15+AY15</f>
        <v>60</v>
      </c>
      <c r="AY15" s="64"/>
      <c r="AZ15" s="179">
        <f t="shared" si="2"/>
        <v>60</v>
      </c>
      <c r="BA15" s="143">
        <f t="shared" si="3"/>
        <v>2</v>
      </c>
      <c r="BB15" s="143">
        <f t="shared" si="4"/>
        <v>3</v>
      </c>
      <c r="BC15" s="143">
        <f t="shared" si="5"/>
        <v>4</v>
      </c>
      <c r="BD15" s="143">
        <f t="shared" si="6"/>
        <v>5</v>
      </c>
      <c r="BE15" s="143">
        <f t="shared" si="7"/>
        <v>5</v>
      </c>
      <c r="BF15" s="143">
        <f t="shared" si="8"/>
        <v>5</v>
      </c>
      <c r="BG15" s="143">
        <f t="shared" si="9"/>
        <v>6</v>
      </c>
      <c r="BH15" s="143">
        <f t="shared" si="10"/>
        <v>6</v>
      </c>
      <c r="BI15" s="143">
        <f t="shared" si="11"/>
        <v>8</v>
      </c>
      <c r="BJ15" s="143">
        <f t="shared" si="12"/>
        <v>8</v>
      </c>
      <c r="BK15" s="143">
        <f t="shared" si="13"/>
        <v>8</v>
      </c>
      <c r="BL15" s="143">
        <f t="shared" si="14"/>
        <v>8</v>
      </c>
      <c r="BM15" s="143">
        <f t="shared" si="15"/>
        <v>9</v>
      </c>
      <c r="BN15" s="143">
        <f t="shared" si="16"/>
        <v>30</v>
      </c>
      <c r="BO15" s="143">
        <f t="shared" si="17"/>
        <v>30</v>
      </c>
      <c r="BP15" s="143">
        <f t="shared" si="18"/>
        <v>30</v>
      </c>
      <c r="BQ15" s="143">
        <f t="shared" si="19"/>
        <v>30</v>
      </c>
      <c r="BR15" s="143">
        <f t="shared" si="20"/>
        <v>30</v>
      </c>
      <c r="BS15" s="143">
        <f t="shared" si="21"/>
        <v>30</v>
      </c>
      <c r="BT15" s="143">
        <f t="shared" si="22"/>
        <v>30</v>
      </c>
      <c r="BU15" s="143">
        <f t="shared" si="23"/>
        <v>30</v>
      </c>
      <c r="BV15" s="143" t="e">
        <f t="shared" si="24"/>
        <v>#NUM!</v>
      </c>
      <c r="BW15" s="143" t="e">
        <f t="shared" si="25"/>
        <v>#NUM!</v>
      </c>
      <c r="BX15" s="143" t="e">
        <f t="shared" si="26"/>
        <v>#NUM!</v>
      </c>
      <c r="BY15" s="143" t="e">
        <f t="shared" si="27"/>
        <v>#NUM!</v>
      </c>
      <c r="BZ15" s="143" t="e">
        <f t="shared" si="28"/>
        <v>#NUM!</v>
      </c>
      <c r="CA15" s="143" t="e">
        <f t="shared" si="29"/>
        <v>#NUM!</v>
      </c>
      <c r="CB15" s="143" t="e">
        <f t="shared" si="30"/>
        <v>#NUM!</v>
      </c>
      <c r="CC15" s="143" t="e">
        <f t="shared" si="31"/>
        <v>#NUM!</v>
      </c>
      <c r="CD15" s="143" t="e">
        <f t="shared" si="32"/>
        <v>#NUM!</v>
      </c>
      <c r="CE15" s="143" t="e">
        <f t="shared" si="33"/>
        <v>#NUM!</v>
      </c>
      <c r="CF15" s="143" t="e">
        <f t="shared" si="34"/>
        <v>#NUM!</v>
      </c>
      <c r="CG15" s="143" t="e">
        <f t="shared" si="35"/>
        <v>#NUM!</v>
      </c>
      <c r="CH15" s="143" t="e">
        <f t="shared" si="36"/>
        <v>#NUM!</v>
      </c>
      <c r="CI15" s="143" t="e">
        <f t="shared" si="37"/>
        <v>#NUM!</v>
      </c>
      <c r="CJ15" s="143" t="e">
        <f t="shared" si="38"/>
        <v>#NUM!</v>
      </c>
      <c r="CK15" s="143" t="e">
        <f t="shared" si="39"/>
        <v>#NUM!</v>
      </c>
      <c r="CL15" s="143" t="e">
        <f t="shared" si="40"/>
        <v>#NUM!</v>
      </c>
      <c r="CM15" s="143" t="e">
        <f t="shared" si="41"/>
        <v>#NUM!</v>
      </c>
      <c r="CN15" s="143" t="e">
        <f t="shared" si="42"/>
        <v>#NUM!</v>
      </c>
      <c r="CO15" s="143" t="e">
        <f t="shared" si="43"/>
        <v>#NUM!</v>
      </c>
      <c r="CP15" s="143" t="e">
        <f t="shared" si="44"/>
        <v>#NUM!</v>
      </c>
      <c r="CQ15" s="143"/>
      <c r="CS15" s="50">
        <f t="shared" si="45"/>
        <v>8</v>
      </c>
      <c r="CT15" s="50" t="e">
        <f t="shared" si="46"/>
        <v>#VALUE!</v>
      </c>
      <c r="CU15" s="50" t="e">
        <f t="shared" si="47"/>
        <v>#NUM!</v>
      </c>
      <c r="CV15" s="50" t="e">
        <f t="shared" si="48"/>
        <v>#NUM!</v>
      </c>
      <c r="CW15" s="50" t="e">
        <f t="shared" si="49"/>
        <v>#NUM!</v>
      </c>
      <c r="CX15" s="50" t="e">
        <f t="shared" si="50"/>
        <v>#NUM!</v>
      </c>
      <c r="CY15" s="50" t="e">
        <f t="shared" si="51"/>
        <v>#NUM!</v>
      </c>
      <c r="CZ15" s="50" t="e">
        <f t="shared" si="52"/>
        <v>#NUM!</v>
      </c>
      <c r="DA15" s="50" t="e">
        <f t="shared" si="53"/>
        <v>#NUM!</v>
      </c>
      <c r="DB15" s="50" t="e">
        <f t="shared" si="54"/>
        <v>#NUM!</v>
      </c>
      <c r="DC15" s="50" t="e">
        <f t="shared" si="55"/>
        <v>#NUM!</v>
      </c>
      <c r="DD15" s="50" t="e">
        <f t="shared" si="56"/>
        <v>#NUM!</v>
      </c>
      <c r="DE15" s="50" t="e">
        <f t="shared" si="57"/>
        <v>#NUM!</v>
      </c>
      <c r="DF15" s="50" t="e">
        <f t="shared" si="58"/>
        <v>#NUM!</v>
      </c>
    </row>
    <row r="16" spans="1:110" s="50" customFormat="1" ht="12.75">
      <c r="A16" s="180">
        <f t="shared" si="59"/>
        <v>7</v>
      </c>
      <c r="B16" s="71">
        <f>AX16</f>
        <v>66</v>
      </c>
      <c r="C16" s="72">
        <v>13</v>
      </c>
      <c r="D16" s="73" t="s">
        <v>8</v>
      </c>
      <c r="E16" s="74" t="s">
        <v>9</v>
      </c>
      <c r="F16" s="70">
        <v>11</v>
      </c>
      <c r="G16" s="70">
        <v>30</v>
      </c>
      <c r="H16" s="207">
        <v>1</v>
      </c>
      <c r="I16" s="70">
        <v>30</v>
      </c>
      <c r="J16" s="207">
        <v>1</v>
      </c>
      <c r="K16" s="70">
        <v>30</v>
      </c>
      <c r="L16" s="70">
        <v>2</v>
      </c>
      <c r="M16" s="70">
        <v>30</v>
      </c>
      <c r="N16" s="70">
        <v>30</v>
      </c>
      <c r="O16" s="70">
        <v>30</v>
      </c>
      <c r="P16" s="70">
        <v>12</v>
      </c>
      <c r="Q16" s="70">
        <v>30</v>
      </c>
      <c r="R16" s="70">
        <v>30</v>
      </c>
      <c r="S16" s="70">
        <v>4</v>
      </c>
      <c r="T16" s="70">
        <v>30</v>
      </c>
      <c r="U16" s="207">
        <v>1</v>
      </c>
      <c r="V16" s="207">
        <v>1</v>
      </c>
      <c r="W16" s="220">
        <v>30</v>
      </c>
      <c r="X16" s="226">
        <v>30</v>
      </c>
      <c r="Y16" s="70">
        <v>2</v>
      </c>
      <c r="Z16" s="207">
        <v>1</v>
      </c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2">
        <f>SUM(F16:AV16)</f>
        <v>366</v>
      </c>
      <c r="AX16" s="178">
        <f>AZ16+AY16</f>
        <v>66</v>
      </c>
      <c r="AY16" s="64"/>
      <c r="AZ16" s="179">
        <f t="shared" si="2"/>
        <v>66</v>
      </c>
      <c r="BA16" s="143">
        <f t="shared" si="3"/>
        <v>1</v>
      </c>
      <c r="BB16" s="143">
        <f t="shared" si="4"/>
        <v>1</v>
      </c>
      <c r="BC16" s="143">
        <f t="shared" si="5"/>
        <v>1</v>
      </c>
      <c r="BD16" s="143">
        <f t="shared" si="6"/>
        <v>1</v>
      </c>
      <c r="BE16" s="143">
        <f t="shared" si="7"/>
        <v>1</v>
      </c>
      <c r="BF16" s="143">
        <f t="shared" si="8"/>
        <v>2</v>
      </c>
      <c r="BG16" s="143">
        <f t="shared" si="9"/>
        <v>2</v>
      </c>
      <c r="BH16" s="143">
        <f t="shared" si="10"/>
        <v>4</v>
      </c>
      <c r="BI16" s="143">
        <f t="shared" si="11"/>
        <v>11</v>
      </c>
      <c r="BJ16" s="143">
        <f t="shared" si="12"/>
        <v>12</v>
      </c>
      <c r="BK16" s="143">
        <f t="shared" si="13"/>
        <v>30</v>
      </c>
      <c r="BL16" s="143">
        <f t="shared" si="14"/>
        <v>30</v>
      </c>
      <c r="BM16" s="143">
        <f t="shared" si="15"/>
        <v>30</v>
      </c>
      <c r="BN16" s="143">
        <f t="shared" si="16"/>
        <v>30</v>
      </c>
      <c r="BO16" s="143">
        <f t="shared" si="17"/>
        <v>30</v>
      </c>
      <c r="BP16" s="143">
        <f t="shared" si="18"/>
        <v>30</v>
      </c>
      <c r="BQ16" s="143">
        <f t="shared" si="19"/>
        <v>30</v>
      </c>
      <c r="BR16" s="143">
        <f t="shared" si="20"/>
        <v>30</v>
      </c>
      <c r="BS16" s="143">
        <f t="shared" si="21"/>
        <v>30</v>
      </c>
      <c r="BT16" s="143">
        <f t="shared" si="22"/>
        <v>30</v>
      </c>
      <c r="BU16" s="143">
        <f t="shared" si="23"/>
        <v>30</v>
      </c>
      <c r="BV16" s="143" t="e">
        <f t="shared" si="24"/>
        <v>#NUM!</v>
      </c>
      <c r="BW16" s="143" t="e">
        <f t="shared" si="25"/>
        <v>#NUM!</v>
      </c>
      <c r="BX16" s="143" t="e">
        <f t="shared" si="26"/>
        <v>#NUM!</v>
      </c>
      <c r="BY16" s="143" t="e">
        <f t="shared" si="27"/>
        <v>#NUM!</v>
      </c>
      <c r="BZ16" s="143" t="e">
        <f t="shared" si="28"/>
        <v>#NUM!</v>
      </c>
      <c r="CA16" s="143" t="e">
        <f t="shared" si="29"/>
        <v>#NUM!</v>
      </c>
      <c r="CB16" s="143" t="e">
        <f t="shared" si="30"/>
        <v>#NUM!</v>
      </c>
      <c r="CC16" s="143" t="e">
        <f t="shared" si="31"/>
        <v>#NUM!</v>
      </c>
      <c r="CD16" s="143" t="e">
        <f t="shared" si="32"/>
        <v>#NUM!</v>
      </c>
      <c r="CE16" s="143" t="e">
        <f t="shared" si="33"/>
        <v>#NUM!</v>
      </c>
      <c r="CF16" s="143" t="e">
        <f t="shared" si="34"/>
        <v>#NUM!</v>
      </c>
      <c r="CG16" s="143" t="e">
        <f t="shared" si="35"/>
        <v>#NUM!</v>
      </c>
      <c r="CH16" s="143" t="e">
        <f t="shared" si="36"/>
        <v>#NUM!</v>
      </c>
      <c r="CI16" s="143" t="e">
        <f t="shared" si="37"/>
        <v>#NUM!</v>
      </c>
      <c r="CJ16" s="143" t="e">
        <f t="shared" si="38"/>
        <v>#NUM!</v>
      </c>
      <c r="CK16" s="143" t="e">
        <f t="shared" si="39"/>
        <v>#NUM!</v>
      </c>
      <c r="CL16" s="143" t="e">
        <f t="shared" si="40"/>
        <v>#NUM!</v>
      </c>
      <c r="CM16" s="143" t="e">
        <f t="shared" si="41"/>
        <v>#NUM!</v>
      </c>
      <c r="CN16" s="143" t="e">
        <f t="shared" si="42"/>
        <v>#NUM!</v>
      </c>
      <c r="CO16" s="143" t="e">
        <f t="shared" si="43"/>
        <v>#NUM!</v>
      </c>
      <c r="CP16" s="143" t="e">
        <f t="shared" si="44"/>
        <v>#NUM!</v>
      </c>
      <c r="CQ16" s="143"/>
      <c r="CS16" s="50">
        <f t="shared" si="45"/>
        <v>30</v>
      </c>
      <c r="CT16" s="50" t="e">
        <f t="shared" si="46"/>
        <v>#VALUE!</v>
      </c>
      <c r="CU16" s="50" t="e">
        <f t="shared" si="47"/>
        <v>#NUM!</v>
      </c>
      <c r="CV16" s="50" t="e">
        <f t="shared" si="48"/>
        <v>#NUM!</v>
      </c>
      <c r="CW16" s="50" t="e">
        <f t="shared" si="49"/>
        <v>#NUM!</v>
      </c>
      <c r="CX16" s="50" t="e">
        <f t="shared" si="50"/>
        <v>#NUM!</v>
      </c>
      <c r="CY16" s="50" t="e">
        <f t="shared" si="51"/>
        <v>#NUM!</v>
      </c>
      <c r="CZ16" s="50" t="e">
        <f t="shared" si="52"/>
        <v>#NUM!</v>
      </c>
      <c r="DA16" s="50" t="e">
        <f t="shared" si="53"/>
        <v>#NUM!</v>
      </c>
      <c r="DB16" s="50" t="e">
        <f t="shared" si="54"/>
        <v>#NUM!</v>
      </c>
      <c r="DC16" s="50" t="e">
        <f t="shared" si="55"/>
        <v>#NUM!</v>
      </c>
      <c r="DD16" s="50" t="e">
        <f t="shared" si="56"/>
        <v>#NUM!</v>
      </c>
      <c r="DE16" s="50" t="e">
        <f t="shared" si="57"/>
        <v>#NUM!</v>
      </c>
      <c r="DF16" s="50" t="e">
        <f t="shared" si="58"/>
        <v>#NUM!</v>
      </c>
    </row>
    <row r="17" spans="1:110" s="50" customFormat="1" ht="12.75">
      <c r="A17" s="180">
        <f t="shared" si="59"/>
        <v>8</v>
      </c>
      <c r="B17" s="71">
        <f>AX17</f>
        <v>73</v>
      </c>
      <c r="C17" s="72">
        <v>3060</v>
      </c>
      <c r="D17" s="73" t="s">
        <v>5</v>
      </c>
      <c r="E17" s="74" t="s">
        <v>6</v>
      </c>
      <c r="F17" s="70">
        <v>9</v>
      </c>
      <c r="G17" s="70">
        <v>30</v>
      </c>
      <c r="H17" s="70">
        <v>10</v>
      </c>
      <c r="I17" s="70">
        <v>6</v>
      </c>
      <c r="J17" s="70">
        <v>4</v>
      </c>
      <c r="K17" s="70">
        <v>7</v>
      </c>
      <c r="L17" s="70">
        <v>9</v>
      </c>
      <c r="M17" s="70">
        <v>30</v>
      </c>
      <c r="N17" s="70">
        <v>30</v>
      </c>
      <c r="O17" s="70">
        <v>30</v>
      </c>
      <c r="P17" s="70">
        <v>7</v>
      </c>
      <c r="Q17" s="70">
        <v>7</v>
      </c>
      <c r="R17" s="70">
        <v>7</v>
      </c>
      <c r="S17" s="70">
        <v>30</v>
      </c>
      <c r="T17" s="70">
        <v>11</v>
      </c>
      <c r="U17" s="70">
        <v>30</v>
      </c>
      <c r="V17" s="70">
        <v>5</v>
      </c>
      <c r="W17" s="220">
        <v>30</v>
      </c>
      <c r="X17" s="226">
        <v>30</v>
      </c>
      <c r="Y17" s="70">
        <v>5</v>
      </c>
      <c r="Z17" s="70">
        <v>7</v>
      </c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2">
        <f>SUM(F17:AV17)</f>
        <v>334</v>
      </c>
      <c r="AX17" s="178">
        <f>AZ17+AY17</f>
        <v>73</v>
      </c>
      <c r="AY17" s="64"/>
      <c r="AZ17" s="179">
        <f t="shared" si="2"/>
        <v>73</v>
      </c>
      <c r="BA17" s="143">
        <f t="shared" si="3"/>
        <v>4</v>
      </c>
      <c r="BB17" s="143">
        <f t="shared" si="4"/>
        <v>5</v>
      </c>
      <c r="BC17" s="143">
        <f t="shared" si="5"/>
        <v>5</v>
      </c>
      <c r="BD17" s="143">
        <f t="shared" si="6"/>
        <v>6</v>
      </c>
      <c r="BE17" s="143">
        <f t="shared" si="7"/>
        <v>7</v>
      </c>
      <c r="BF17" s="143">
        <f t="shared" si="8"/>
        <v>7</v>
      </c>
      <c r="BG17" s="143">
        <f t="shared" si="9"/>
        <v>7</v>
      </c>
      <c r="BH17" s="143">
        <f t="shared" si="10"/>
        <v>7</v>
      </c>
      <c r="BI17" s="143">
        <f t="shared" si="11"/>
        <v>7</v>
      </c>
      <c r="BJ17" s="143">
        <f t="shared" si="12"/>
        <v>9</v>
      </c>
      <c r="BK17" s="143">
        <f t="shared" si="13"/>
        <v>9</v>
      </c>
      <c r="BL17" s="143">
        <f t="shared" si="14"/>
        <v>10</v>
      </c>
      <c r="BM17" s="143">
        <f t="shared" si="15"/>
        <v>11</v>
      </c>
      <c r="BN17" s="143">
        <f t="shared" si="16"/>
        <v>30</v>
      </c>
      <c r="BO17" s="143">
        <f t="shared" si="17"/>
        <v>30</v>
      </c>
      <c r="BP17" s="143">
        <f t="shared" si="18"/>
        <v>30</v>
      </c>
      <c r="BQ17" s="143">
        <f t="shared" si="19"/>
        <v>30</v>
      </c>
      <c r="BR17" s="143">
        <f t="shared" si="20"/>
        <v>30</v>
      </c>
      <c r="BS17" s="143">
        <f t="shared" si="21"/>
        <v>30</v>
      </c>
      <c r="BT17" s="143">
        <f t="shared" si="22"/>
        <v>30</v>
      </c>
      <c r="BU17" s="143">
        <f t="shared" si="23"/>
        <v>30</v>
      </c>
      <c r="BV17" s="143" t="e">
        <f t="shared" si="24"/>
        <v>#NUM!</v>
      </c>
      <c r="BW17" s="143" t="e">
        <f t="shared" si="25"/>
        <v>#NUM!</v>
      </c>
      <c r="BX17" s="143" t="e">
        <f t="shared" si="26"/>
        <v>#NUM!</v>
      </c>
      <c r="BY17" s="143" t="e">
        <f t="shared" si="27"/>
        <v>#NUM!</v>
      </c>
      <c r="BZ17" s="143" t="e">
        <f t="shared" si="28"/>
        <v>#NUM!</v>
      </c>
      <c r="CA17" s="143" t="e">
        <f t="shared" si="29"/>
        <v>#NUM!</v>
      </c>
      <c r="CB17" s="143" t="e">
        <f t="shared" si="30"/>
        <v>#NUM!</v>
      </c>
      <c r="CC17" s="143" t="e">
        <f t="shared" si="31"/>
        <v>#NUM!</v>
      </c>
      <c r="CD17" s="143" t="e">
        <f t="shared" si="32"/>
        <v>#NUM!</v>
      </c>
      <c r="CE17" s="143" t="e">
        <f t="shared" si="33"/>
        <v>#NUM!</v>
      </c>
      <c r="CF17" s="143" t="e">
        <f t="shared" si="34"/>
        <v>#NUM!</v>
      </c>
      <c r="CG17" s="143" t="e">
        <f t="shared" si="35"/>
        <v>#NUM!</v>
      </c>
      <c r="CH17" s="143" t="e">
        <f t="shared" si="36"/>
        <v>#NUM!</v>
      </c>
      <c r="CI17" s="143" t="e">
        <f t="shared" si="37"/>
        <v>#NUM!</v>
      </c>
      <c r="CJ17" s="143" t="e">
        <f t="shared" si="38"/>
        <v>#NUM!</v>
      </c>
      <c r="CK17" s="143" t="e">
        <f t="shared" si="39"/>
        <v>#NUM!</v>
      </c>
      <c r="CL17" s="143" t="e">
        <f t="shared" si="40"/>
        <v>#NUM!</v>
      </c>
      <c r="CM17" s="143" t="e">
        <f t="shared" si="41"/>
        <v>#NUM!</v>
      </c>
      <c r="CN17" s="143" t="e">
        <f t="shared" si="42"/>
        <v>#NUM!</v>
      </c>
      <c r="CO17" s="143" t="e">
        <f t="shared" si="43"/>
        <v>#NUM!</v>
      </c>
      <c r="CP17" s="143" t="e">
        <f t="shared" si="44"/>
        <v>#NUM!</v>
      </c>
      <c r="CQ17" s="143"/>
      <c r="CS17" s="50">
        <f t="shared" si="45"/>
        <v>9</v>
      </c>
      <c r="CT17" s="50" t="e">
        <f t="shared" si="46"/>
        <v>#VALUE!</v>
      </c>
      <c r="CU17" s="50" t="e">
        <f t="shared" si="47"/>
        <v>#NUM!</v>
      </c>
      <c r="CV17" s="50" t="e">
        <f t="shared" si="48"/>
        <v>#NUM!</v>
      </c>
      <c r="CW17" s="50" t="e">
        <f t="shared" si="49"/>
        <v>#NUM!</v>
      </c>
      <c r="CX17" s="50" t="e">
        <f t="shared" si="50"/>
        <v>#NUM!</v>
      </c>
      <c r="CY17" s="50" t="e">
        <f t="shared" si="51"/>
        <v>#NUM!</v>
      </c>
      <c r="CZ17" s="50" t="e">
        <f t="shared" si="52"/>
        <v>#NUM!</v>
      </c>
      <c r="DA17" s="50" t="e">
        <f t="shared" si="53"/>
        <v>#NUM!</v>
      </c>
      <c r="DB17" s="50" t="e">
        <f t="shared" si="54"/>
        <v>#NUM!</v>
      </c>
      <c r="DC17" s="50" t="e">
        <f t="shared" si="55"/>
        <v>#NUM!</v>
      </c>
      <c r="DD17" s="50" t="e">
        <f t="shared" si="56"/>
        <v>#NUM!</v>
      </c>
      <c r="DE17" s="50" t="e">
        <f t="shared" si="57"/>
        <v>#NUM!</v>
      </c>
      <c r="DF17" s="50" t="e">
        <f t="shared" si="58"/>
        <v>#NUM!</v>
      </c>
    </row>
    <row r="18" spans="1:110" s="50" customFormat="1" ht="12.75">
      <c r="A18" s="180">
        <f t="shared" si="59"/>
        <v>9</v>
      </c>
      <c r="B18" s="71">
        <f>AX18</f>
        <v>88</v>
      </c>
      <c r="C18" s="72">
        <v>14</v>
      </c>
      <c r="D18" s="73" t="s">
        <v>16</v>
      </c>
      <c r="E18" s="74" t="s">
        <v>17</v>
      </c>
      <c r="F18" s="70">
        <v>3</v>
      </c>
      <c r="G18" s="70">
        <v>30</v>
      </c>
      <c r="H18" s="70">
        <v>4</v>
      </c>
      <c r="I18" s="70">
        <v>30</v>
      </c>
      <c r="J18" s="70">
        <v>30</v>
      </c>
      <c r="K18" s="70">
        <v>30</v>
      </c>
      <c r="L18" s="70">
        <v>6</v>
      </c>
      <c r="M18" s="70">
        <v>30</v>
      </c>
      <c r="N18" s="70">
        <v>30</v>
      </c>
      <c r="O18" s="70">
        <v>30</v>
      </c>
      <c r="P18" s="70">
        <v>2</v>
      </c>
      <c r="Q18" s="70">
        <v>2</v>
      </c>
      <c r="R18" s="70">
        <v>30</v>
      </c>
      <c r="S18" s="70">
        <v>2</v>
      </c>
      <c r="T18" s="70">
        <v>30</v>
      </c>
      <c r="U18" s="70">
        <v>4</v>
      </c>
      <c r="V18" s="70">
        <v>30</v>
      </c>
      <c r="W18" s="220">
        <v>2</v>
      </c>
      <c r="X18" s="226">
        <v>30</v>
      </c>
      <c r="Y18" s="70">
        <v>3</v>
      </c>
      <c r="Z18" s="70">
        <v>30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2">
        <f>SUM(F18:AV18)</f>
        <v>388</v>
      </c>
      <c r="AX18" s="178">
        <f>AZ18+AY18</f>
        <v>88</v>
      </c>
      <c r="AY18" s="64"/>
      <c r="AZ18" s="179">
        <f t="shared" si="2"/>
        <v>88</v>
      </c>
      <c r="BA18" s="143">
        <f t="shared" si="3"/>
        <v>2</v>
      </c>
      <c r="BB18" s="143">
        <f t="shared" si="4"/>
        <v>2</v>
      </c>
      <c r="BC18" s="143">
        <f t="shared" si="5"/>
        <v>2</v>
      </c>
      <c r="BD18" s="143">
        <f t="shared" si="6"/>
        <v>2</v>
      </c>
      <c r="BE18" s="143">
        <f t="shared" si="7"/>
        <v>3</v>
      </c>
      <c r="BF18" s="143">
        <f t="shared" si="8"/>
        <v>3</v>
      </c>
      <c r="BG18" s="143">
        <f t="shared" si="9"/>
        <v>4</v>
      </c>
      <c r="BH18" s="143">
        <f t="shared" si="10"/>
        <v>4</v>
      </c>
      <c r="BI18" s="143">
        <f t="shared" si="11"/>
        <v>6</v>
      </c>
      <c r="BJ18" s="143">
        <f t="shared" si="12"/>
        <v>30</v>
      </c>
      <c r="BK18" s="143">
        <f t="shared" si="13"/>
        <v>30</v>
      </c>
      <c r="BL18" s="143">
        <f t="shared" si="14"/>
        <v>30</v>
      </c>
      <c r="BM18" s="143">
        <f t="shared" si="15"/>
        <v>30</v>
      </c>
      <c r="BN18" s="143">
        <f t="shared" si="16"/>
        <v>30</v>
      </c>
      <c r="BO18" s="143">
        <f t="shared" si="17"/>
        <v>30</v>
      </c>
      <c r="BP18" s="143">
        <f t="shared" si="18"/>
        <v>30</v>
      </c>
      <c r="BQ18" s="143">
        <f t="shared" si="19"/>
        <v>30</v>
      </c>
      <c r="BR18" s="143">
        <f t="shared" si="20"/>
        <v>30</v>
      </c>
      <c r="BS18" s="143">
        <f t="shared" si="21"/>
        <v>30</v>
      </c>
      <c r="BT18" s="143">
        <f t="shared" si="22"/>
        <v>30</v>
      </c>
      <c r="BU18" s="143">
        <f t="shared" si="23"/>
        <v>30</v>
      </c>
      <c r="BV18" s="143" t="e">
        <f t="shared" si="24"/>
        <v>#NUM!</v>
      </c>
      <c r="BW18" s="143" t="e">
        <f t="shared" si="25"/>
        <v>#NUM!</v>
      </c>
      <c r="BX18" s="143" t="e">
        <f t="shared" si="26"/>
        <v>#NUM!</v>
      </c>
      <c r="BY18" s="143" t="e">
        <f t="shared" si="27"/>
        <v>#NUM!</v>
      </c>
      <c r="BZ18" s="143" t="e">
        <f t="shared" si="28"/>
        <v>#NUM!</v>
      </c>
      <c r="CA18" s="143" t="e">
        <f t="shared" si="29"/>
        <v>#NUM!</v>
      </c>
      <c r="CB18" s="143" t="e">
        <f t="shared" si="30"/>
        <v>#NUM!</v>
      </c>
      <c r="CC18" s="143" t="e">
        <f t="shared" si="31"/>
        <v>#NUM!</v>
      </c>
      <c r="CD18" s="143" t="e">
        <f t="shared" si="32"/>
        <v>#NUM!</v>
      </c>
      <c r="CE18" s="143" t="e">
        <f t="shared" si="33"/>
        <v>#NUM!</v>
      </c>
      <c r="CF18" s="143" t="e">
        <f t="shared" si="34"/>
        <v>#NUM!</v>
      </c>
      <c r="CG18" s="143" t="e">
        <f t="shared" si="35"/>
        <v>#NUM!</v>
      </c>
      <c r="CH18" s="143" t="e">
        <f t="shared" si="36"/>
        <v>#NUM!</v>
      </c>
      <c r="CI18" s="143" t="e">
        <f t="shared" si="37"/>
        <v>#NUM!</v>
      </c>
      <c r="CJ18" s="143" t="e">
        <f t="shared" si="38"/>
        <v>#NUM!</v>
      </c>
      <c r="CK18" s="143" t="e">
        <f t="shared" si="39"/>
        <v>#NUM!</v>
      </c>
      <c r="CL18" s="143" t="e">
        <f t="shared" si="40"/>
        <v>#NUM!</v>
      </c>
      <c r="CM18" s="143" t="e">
        <f t="shared" si="41"/>
        <v>#NUM!</v>
      </c>
      <c r="CN18" s="143" t="e">
        <f t="shared" si="42"/>
        <v>#NUM!</v>
      </c>
      <c r="CO18" s="143" t="e">
        <f t="shared" si="43"/>
        <v>#NUM!</v>
      </c>
      <c r="CP18" s="143" t="e">
        <f t="shared" si="44"/>
        <v>#NUM!</v>
      </c>
      <c r="CQ18" s="143"/>
      <c r="CS18" s="50">
        <f t="shared" si="45"/>
        <v>30</v>
      </c>
      <c r="CT18" s="50" t="e">
        <f t="shared" si="46"/>
        <v>#VALUE!</v>
      </c>
      <c r="CU18" s="50" t="e">
        <f t="shared" si="47"/>
        <v>#NUM!</v>
      </c>
      <c r="CV18" s="50" t="e">
        <f t="shared" si="48"/>
        <v>#NUM!</v>
      </c>
      <c r="CW18" s="50" t="e">
        <f t="shared" si="49"/>
        <v>#NUM!</v>
      </c>
      <c r="CX18" s="50" t="e">
        <f t="shared" si="50"/>
        <v>#NUM!</v>
      </c>
      <c r="CY18" s="50" t="e">
        <f t="shared" si="51"/>
        <v>#NUM!</v>
      </c>
      <c r="CZ18" s="50" t="e">
        <f t="shared" si="52"/>
        <v>#NUM!</v>
      </c>
      <c r="DA18" s="50" t="e">
        <f t="shared" si="53"/>
        <v>#NUM!</v>
      </c>
      <c r="DB18" s="50" t="e">
        <f t="shared" si="54"/>
        <v>#NUM!</v>
      </c>
      <c r="DC18" s="50" t="e">
        <f t="shared" si="55"/>
        <v>#NUM!</v>
      </c>
      <c r="DD18" s="50" t="e">
        <f t="shared" si="56"/>
        <v>#NUM!</v>
      </c>
      <c r="DE18" s="50" t="e">
        <f t="shared" si="57"/>
        <v>#NUM!</v>
      </c>
      <c r="DF18" s="50" t="e">
        <f t="shared" si="58"/>
        <v>#NUM!</v>
      </c>
    </row>
    <row r="19" spans="1:110" s="50" customFormat="1" ht="12.75">
      <c r="A19" s="180">
        <f t="shared" si="59"/>
        <v>10</v>
      </c>
      <c r="B19" s="71">
        <f>AX19</f>
        <v>122</v>
      </c>
      <c r="C19" s="72">
        <v>1010</v>
      </c>
      <c r="D19" s="73" t="s">
        <v>13</v>
      </c>
      <c r="E19" s="74" t="s">
        <v>14</v>
      </c>
      <c r="F19" s="70">
        <v>12</v>
      </c>
      <c r="G19" s="70">
        <v>30</v>
      </c>
      <c r="H19" s="70">
        <v>30</v>
      </c>
      <c r="I19" s="70">
        <v>4</v>
      </c>
      <c r="J19" s="70">
        <v>14</v>
      </c>
      <c r="K19" s="70">
        <v>10</v>
      </c>
      <c r="L19" s="70">
        <v>12</v>
      </c>
      <c r="M19" s="70">
        <v>30</v>
      </c>
      <c r="N19" s="70">
        <v>30</v>
      </c>
      <c r="O19" s="70">
        <v>11</v>
      </c>
      <c r="P19" s="70">
        <v>30</v>
      </c>
      <c r="Q19" s="70">
        <v>30</v>
      </c>
      <c r="R19" s="70">
        <v>30</v>
      </c>
      <c r="S19" s="70">
        <v>30</v>
      </c>
      <c r="T19" s="70">
        <v>9</v>
      </c>
      <c r="U19" s="70">
        <v>30</v>
      </c>
      <c r="V19" s="70">
        <v>7</v>
      </c>
      <c r="W19" s="220">
        <v>7</v>
      </c>
      <c r="X19" s="226">
        <v>30</v>
      </c>
      <c r="Y19" s="70">
        <v>6</v>
      </c>
      <c r="Z19" s="70">
        <v>30</v>
      </c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2">
        <f>SUM(F19:AV19)</f>
        <v>422</v>
      </c>
      <c r="AX19" s="178">
        <f>AZ19+AY19</f>
        <v>122</v>
      </c>
      <c r="AY19" s="64"/>
      <c r="AZ19" s="179">
        <f t="shared" si="2"/>
        <v>122</v>
      </c>
      <c r="BA19" s="143">
        <f t="shared" si="3"/>
        <v>4</v>
      </c>
      <c r="BB19" s="143">
        <f t="shared" si="4"/>
        <v>6</v>
      </c>
      <c r="BC19" s="143">
        <f t="shared" si="5"/>
        <v>7</v>
      </c>
      <c r="BD19" s="143">
        <f t="shared" si="6"/>
        <v>7</v>
      </c>
      <c r="BE19" s="143">
        <f t="shared" si="7"/>
        <v>9</v>
      </c>
      <c r="BF19" s="143">
        <f t="shared" si="8"/>
        <v>10</v>
      </c>
      <c r="BG19" s="143">
        <f t="shared" si="9"/>
        <v>11</v>
      </c>
      <c r="BH19" s="143">
        <f t="shared" si="10"/>
        <v>12</v>
      </c>
      <c r="BI19" s="143">
        <f t="shared" si="11"/>
        <v>12</v>
      </c>
      <c r="BJ19" s="143">
        <f t="shared" si="12"/>
        <v>14</v>
      </c>
      <c r="BK19" s="143">
        <f t="shared" si="13"/>
        <v>30</v>
      </c>
      <c r="BL19" s="143">
        <f t="shared" si="14"/>
        <v>30</v>
      </c>
      <c r="BM19" s="143">
        <f t="shared" si="15"/>
        <v>30</v>
      </c>
      <c r="BN19" s="143">
        <f t="shared" si="16"/>
        <v>30</v>
      </c>
      <c r="BO19" s="143">
        <f t="shared" si="17"/>
        <v>30</v>
      </c>
      <c r="BP19" s="143">
        <f t="shared" si="18"/>
        <v>30</v>
      </c>
      <c r="BQ19" s="143">
        <f t="shared" si="19"/>
        <v>30</v>
      </c>
      <c r="BR19" s="143">
        <f t="shared" si="20"/>
        <v>30</v>
      </c>
      <c r="BS19" s="143">
        <f t="shared" si="21"/>
        <v>30</v>
      </c>
      <c r="BT19" s="143">
        <f t="shared" si="22"/>
        <v>30</v>
      </c>
      <c r="BU19" s="143">
        <f t="shared" si="23"/>
        <v>30</v>
      </c>
      <c r="BV19" s="143" t="e">
        <f t="shared" si="24"/>
        <v>#NUM!</v>
      </c>
      <c r="BW19" s="143" t="e">
        <f t="shared" si="25"/>
        <v>#NUM!</v>
      </c>
      <c r="BX19" s="143" t="e">
        <f t="shared" si="26"/>
        <v>#NUM!</v>
      </c>
      <c r="BY19" s="143" t="e">
        <f t="shared" si="27"/>
        <v>#NUM!</v>
      </c>
      <c r="BZ19" s="143" t="e">
        <f t="shared" si="28"/>
        <v>#NUM!</v>
      </c>
      <c r="CA19" s="143" t="e">
        <f t="shared" si="29"/>
        <v>#NUM!</v>
      </c>
      <c r="CB19" s="143" t="e">
        <f t="shared" si="30"/>
        <v>#NUM!</v>
      </c>
      <c r="CC19" s="143" t="e">
        <f t="shared" si="31"/>
        <v>#NUM!</v>
      </c>
      <c r="CD19" s="143" t="e">
        <f t="shared" si="32"/>
        <v>#NUM!</v>
      </c>
      <c r="CE19" s="143" t="e">
        <f t="shared" si="33"/>
        <v>#NUM!</v>
      </c>
      <c r="CF19" s="143" t="e">
        <f t="shared" si="34"/>
        <v>#NUM!</v>
      </c>
      <c r="CG19" s="143" t="e">
        <f t="shared" si="35"/>
        <v>#NUM!</v>
      </c>
      <c r="CH19" s="143" t="e">
        <f t="shared" si="36"/>
        <v>#NUM!</v>
      </c>
      <c r="CI19" s="143" t="e">
        <f t="shared" si="37"/>
        <v>#NUM!</v>
      </c>
      <c r="CJ19" s="143" t="e">
        <f t="shared" si="38"/>
        <v>#NUM!</v>
      </c>
      <c r="CK19" s="143" t="e">
        <f t="shared" si="39"/>
        <v>#NUM!</v>
      </c>
      <c r="CL19" s="143" t="e">
        <f t="shared" si="40"/>
        <v>#NUM!</v>
      </c>
      <c r="CM19" s="143" t="e">
        <f t="shared" si="41"/>
        <v>#NUM!</v>
      </c>
      <c r="CN19" s="143" t="e">
        <f t="shared" si="42"/>
        <v>#NUM!</v>
      </c>
      <c r="CO19" s="143" t="e">
        <f t="shared" si="43"/>
        <v>#NUM!</v>
      </c>
      <c r="CP19" s="143" t="e">
        <f t="shared" si="44"/>
        <v>#NUM!</v>
      </c>
      <c r="CQ19" s="143"/>
      <c r="CS19" s="50">
        <f t="shared" si="45"/>
        <v>30</v>
      </c>
      <c r="CT19" s="50" t="e">
        <f t="shared" si="46"/>
        <v>#VALUE!</v>
      </c>
      <c r="CU19" s="50" t="e">
        <f t="shared" si="47"/>
        <v>#NUM!</v>
      </c>
      <c r="CV19" s="50" t="e">
        <f t="shared" si="48"/>
        <v>#NUM!</v>
      </c>
      <c r="CW19" s="50" t="e">
        <f t="shared" si="49"/>
        <v>#NUM!</v>
      </c>
      <c r="CX19" s="50" t="e">
        <f t="shared" si="50"/>
        <v>#NUM!</v>
      </c>
      <c r="CY19" s="50" t="e">
        <f t="shared" si="51"/>
        <v>#NUM!</v>
      </c>
      <c r="CZ19" s="50" t="e">
        <f t="shared" si="52"/>
        <v>#NUM!</v>
      </c>
      <c r="DA19" s="50" t="e">
        <f t="shared" si="53"/>
        <v>#NUM!</v>
      </c>
      <c r="DB19" s="50" t="e">
        <f t="shared" si="54"/>
        <v>#NUM!</v>
      </c>
      <c r="DC19" s="50" t="e">
        <f t="shared" si="55"/>
        <v>#NUM!</v>
      </c>
      <c r="DD19" s="50" t="e">
        <f t="shared" si="56"/>
        <v>#NUM!</v>
      </c>
      <c r="DE19" s="50" t="e">
        <f t="shared" si="57"/>
        <v>#NUM!</v>
      </c>
      <c r="DF19" s="50" t="e">
        <f t="shared" si="58"/>
        <v>#NUM!</v>
      </c>
    </row>
    <row r="20" spans="1:110" s="50" customFormat="1" ht="12.75">
      <c r="A20" s="180">
        <f t="shared" si="59"/>
        <v>11</v>
      </c>
      <c r="B20" s="71">
        <f>AX20</f>
        <v>129</v>
      </c>
      <c r="C20" s="72">
        <v>2756</v>
      </c>
      <c r="D20" s="73" t="s">
        <v>67</v>
      </c>
      <c r="E20" s="74" t="s">
        <v>77</v>
      </c>
      <c r="F20" s="70">
        <v>4</v>
      </c>
      <c r="G20" s="70">
        <v>30</v>
      </c>
      <c r="H20" s="70">
        <v>30</v>
      </c>
      <c r="I20" s="70">
        <v>12</v>
      </c>
      <c r="J20" s="70">
        <v>2</v>
      </c>
      <c r="K20" s="70">
        <v>5</v>
      </c>
      <c r="L20" s="70">
        <v>10</v>
      </c>
      <c r="M20" s="207">
        <v>1</v>
      </c>
      <c r="N20" s="70">
        <v>30</v>
      </c>
      <c r="O20" s="70">
        <v>30</v>
      </c>
      <c r="P20" s="70">
        <v>4</v>
      </c>
      <c r="Q20" s="70">
        <v>30</v>
      </c>
      <c r="R20" s="70">
        <v>30</v>
      </c>
      <c r="S20" s="70">
        <v>30</v>
      </c>
      <c r="T20" s="207">
        <v>1</v>
      </c>
      <c r="U20" s="70">
        <v>30</v>
      </c>
      <c r="V20" s="70">
        <v>30</v>
      </c>
      <c r="W20" s="220">
        <v>30</v>
      </c>
      <c r="X20" s="226">
        <v>30</v>
      </c>
      <c r="Y20" s="70">
        <v>30</v>
      </c>
      <c r="Z20" s="70">
        <v>30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2">
        <f>SUM(F20:AV20)</f>
        <v>429</v>
      </c>
      <c r="AX20" s="178">
        <f>AZ20+AY20</f>
        <v>129</v>
      </c>
      <c r="AY20" s="64"/>
      <c r="AZ20" s="179">
        <f t="shared" si="2"/>
        <v>129</v>
      </c>
      <c r="BA20" s="143">
        <f t="shared" si="3"/>
        <v>1</v>
      </c>
      <c r="BB20" s="143">
        <f t="shared" si="4"/>
        <v>1</v>
      </c>
      <c r="BC20" s="143">
        <f t="shared" si="5"/>
        <v>2</v>
      </c>
      <c r="BD20" s="143">
        <f t="shared" si="6"/>
        <v>4</v>
      </c>
      <c r="BE20" s="143">
        <f t="shared" si="7"/>
        <v>4</v>
      </c>
      <c r="BF20" s="143">
        <f t="shared" si="8"/>
        <v>5</v>
      </c>
      <c r="BG20" s="143">
        <f t="shared" si="9"/>
        <v>10</v>
      </c>
      <c r="BH20" s="143">
        <f t="shared" si="10"/>
        <v>12</v>
      </c>
      <c r="BI20" s="143">
        <f t="shared" si="11"/>
        <v>30</v>
      </c>
      <c r="BJ20" s="143">
        <f t="shared" si="12"/>
        <v>30</v>
      </c>
      <c r="BK20" s="143">
        <f t="shared" si="13"/>
        <v>30</v>
      </c>
      <c r="BL20" s="143">
        <f t="shared" si="14"/>
        <v>30</v>
      </c>
      <c r="BM20" s="143">
        <f t="shared" si="15"/>
        <v>30</v>
      </c>
      <c r="BN20" s="143">
        <f t="shared" si="16"/>
        <v>30</v>
      </c>
      <c r="BO20" s="143">
        <f t="shared" si="17"/>
        <v>30</v>
      </c>
      <c r="BP20" s="143">
        <f t="shared" si="18"/>
        <v>30</v>
      </c>
      <c r="BQ20" s="143">
        <f t="shared" si="19"/>
        <v>30</v>
      </c>
      <c r="BR20" s="143">
        <f t="shared" si="20"/>
        <v>30</v>
      </c>
      <c r="BS20" s="143">
        <f t="shared" si="21"/>
        <v>30</v>
      </c>
      <c r="BT20" s="143">
        <f t="shared" si="22"/>
        <v>30</v>
      </c>
      <c r="BU20" s="143">
        <f t="shared" si="23"/>
        <v>30</v>
      </c>
      <c r="BV20" s="143" t="e">
        <f t="shared" si="24"/>
        <v>#NUM!</v>
      </c>
      <c r="BW20" s="143" t="e">
        <f t="shared" si="25"/>
        <v>#NUM!</v>
      </c>
      <c r="BX20" s="143" t="e">
        <f t="shared" si="26"/>
        <v>#NUM!</v>
      </c>
      <c r="BY20" s="143" t="e">
        <f t="shared" si="27"/>
        <v>#NUM!</v>
      </c>
      <c r="BZ20" s="143" t="e">
        <f t="shared" si="28"/>
        <v>#NUM!</v>
      </c>
      <c r="CA20" s="143" t="e">
        <f t="shared" si="29"/>
        <v>#NUM!</v>
      </c>
      <c r="CB20" s="143" t="e">
        <f t="shared" si="30"/>
        <v>#NUM!</v>
      </c>
      <c r="CC20" s="143" t="e">
        <f t="shared" si="31"/>
        <v>#NUM!</v>
      </c>
      <c r="CD20" s="143" t="e">
        <f t="shared" si="32"/>
        <v>#NUM!</v>
      </c>
      <c r="CE20" s="143" t="e">
        <f t="shared" si="33"/>
        <v>#NUM!</v>
      </c>
      <c r="CF20" s="143" t="e">
        <f t="shared" si="34"/>
        <v>#NUM!</v>
      </c>
      <c r="CG20" s="143" t="e">
        <f t="shared" si="35"/>
        <v>#NUM!</v>
      </c>
      <c r="CH20" s="143" t="e">
        <f t="shared" si="36"/>
        <v>#NUM!</v>
      </c>
      <c r="CI20" s="143" t="e">
        <f t="shared" si="37"/>
        <v>#NUM!</v>
      </c>
      <c r="CJ20" s="143" t="e">
        <f t="shared" si="38"/>
        <v>#NUM!</v>
      </c>
      <c r="CK20" s="143" t="e">
        <f t="shared" si="39"/>
        <v>#NUM!</v>
      </c>
      <c r="CL20" s="143" t="e">
        <f t="shared" si="40"/>
        <v>#NUM!</v>
      </c>
      <c r="CM20" s="143" t="e">
        <f t="shared" si="41"/>
        <v>#NUM!</v>
      </c>
      <c r="CN20" s="143" t="e">
        <f t="shared" si="42"/>
        <v>#NUM!</v>
      </c>
      <c r="CO20" s="143" t="e">
        <f t="shared" si="43"/>
        <v>#NUM!</v>
      </c>
      <c r="CP20" s="143" t="e">
        <f t="shared" si="44"/>
        <v>#NUM!</v>
      </c>
      <c r="CQ20" s="143"/>
      <c r="CS20" s="50">
        <f t="shared" si="45"/>
        <v>30</v>
      </c>
      <c r="CT20" s="50" t="e">
        <f t="shared" si="46"/>
        <v>#VALUE!</v>
      </c>
      <c r="CU20" s="50" t="e">
        <f t="shared" si="47"/>
        <v>#NUM!</v>
      </c>
      <c r="CV20" s="50" t="e">
        <f t="shared" si="48"/>
        <v>#NUM!</v>
      </c>
      <c r="CW20" s="50" t="e">
        <f t="shared" si="49"/>
        <v>#NUM!</v>
      </c>
      <c r="CX20" s="50" t="e">
        <f t="shared" si="50"/>
        <v>#NUM!</v>
      </c>
      <c r="CY20" s="50" t="e">
        <f t="shared" si="51"/>
        <v>#NUM!</v>
      </c>
      <c r="CZ20" s="50" t="e">
        <f t="shared" si="52"/>
        <v>#NUM!</v>
      </c>
      <c r="DA20" s="50" t="e">
        <f t="shared" si="53"/>
        <v>#NUM!</v>
      </c>
      <c r="DB20" s="50" t="e">
        <f t="shared" si="54"/>
        <v>#NUM!</v>
      </c>
      <c r="DC20" s="50" t="e">
        <f t="shared" si="55"/>
        <v>#NUM!</v>
      </c>
      <c r="DD20" s="50" t="e">
        <f t="shared" si="56"/>
        <v>#NUM!</v>
      </c>
      <c r="DE20" s="50" t="e">
        <f t="shared" si="57"/>
        <v>#NUM!</v>
      </c>
      <c r="DF20" s="50" t="e">
        <f t="shared" si="58"/>
        <v>#NUM!</v>
      </c>
    </row>
    <row r="21" spans="1:110" s="50" customFormat="1" ht="12.75">
      <c r="A21" s="180">
        <f t="shared" si="59"/>
        <v>12</v>
      </c>
      <c r="B21" s="71">
        <f>AX21</f>
        <v>146</v>
      </c>
      <c r="C21" s="72">
        <v>15</v>
      </c>
      <c r="D21" s="73" t="s">
        <v>1</v>
      </c>
      <c r="E21" s="74" t="s">
        <v>2</v>
      </c>
      <c r="F21" s="70">
        <v>5</v>
      </c>
      <c r="G21" s="70">
        <v>3</v>
      </c>
      <c r="H21" s="70">
        <v>8</v>
      </c>
      <c r="I21" s="70">
        <v>30</v>
      </c>
      <c r="J21" s="70">
        <v>10</v>
      </c>
      <c r="K21" s="70">
        <v>30</v>
      </c>
      <c r="L21" s="70">
        <v>30</v>
      </c>
      <c r="M21" s="70">
        <v>30</v>
      </c>
      <c r="N21" s="70">
        <v>30</v>
      </c>
      <c r="O21" s="70">
        <v>30</v>
      </c>
      <c r="P21" s="70">
        <v>12</v>
      </c>
      <c r="Q21" s="70">
        <v>30</v>
      </c>
      <c r="R21" s="70">
        <v>12</v>
      </c>
      <c r="S21" s="70">
        <v>30</v>
      </c>
      <c r="T21" s="70">
        <v>2</v>
      </c>
      <c r="U21" s="70">
        <v>30</v>
      </c>
      <c r="V21" s="70">
        <v>30</v>
      </c>
      <c r="W21" s="220">
        <v>30</v>
      </c>
      <c r="X21" s="226">
        <v>30</v>
      </c>
      <c r="Y21" s="70">
        <v>4</v>
      </c>
      <c r="Z21" s="70">
        <v>30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2">
        <f>SUM(F21:AV21)</f>
        <v>446</v>
      </c>
      <c r="AX21" s="178">
        <f>AZ21+AY21</f>
        <v>146</v>
      </c>
      <c r="AY21" s="64"/>
      <c r="AZ21" s="179">
        <f t="shared" si="2"/>
        <v>146</v>
      </c>
      <c r="BA21" s="143">
        <f t="shared" si="3"/>
        <v>2</v>
      </c>
      <c r="BB21" s="143">
        <f t="shared" si="4"/>
        <v>3</v>
      </c>
      <c r="BC21" s="143">
        <f t="shared" si="5"/>
        <v>4</v>
      </c>
      <c r="BD21" s="143">
        <f t="shared" si="6"/>
        <v>5</v>
      </c>
      <c r="BE21" s="143">
        <f t="shared" si="7"/>
        <v>8</v>
      </c>
      <c r="BF21" s="143">
        <f t="shared" si="8"/>
        <v>10</v>
      </c>
      <c r="BG21" s="143">
        <f t="shared" si="9"/>
        <v>12</v>
      </c>
      <c r="BH21" s="143">
        <f t="shared" si="10"/>
        <v>12</v>
      </c>
      <c r="BI21" s="143">
        <f t="shared" si="11"/>
        <v>30</v>
      </c>
      <c r="BJ21" s="143">
        <f t="shared" si="12"/>
        <v>30</v>
      </c>
      <c r="BK21" s="143">
        <f t="shared" si="13"/>
        <v>30</v>
      </c>
      <c r="BL21" s="143">
        <f t="shared" si="14"/>
        <v>30</v>
      </c>
      <c r="BM21" s="143">
        <f t="shared" si="15"/>
        <v>30</v>
      </c>
      <c r="BN21" s="143">
        <f t="shared" si="16"/>
        <v>30</v>
      </c>
      <c r="BO21" s="143">
        <f t="shared" si="17"/>
        <v>30</v>
      </c>
      <c r="BP21" s="143">
        <f t="shared" si="18"/>
        <v>30</v>
      </c>
      <c r="BQ21" s="143">
        <f t="shared" si="19"/>
        <v>30</v>
      </c>
      <c r="BR21" s="143">
        <f t="shared" si="20"/>
        <v>30</v>
      </c>
      <c r="BS21" s="143">
        <f t="shared" si="21"/>
        <v>30</v>
      </c>
      <c r="BT21" s="143">
        <f t="shared" si="22"/>
        <v>30</v>
      </c>
      <c r="BU21" s="143">
        <f t="shared" si="23"/>
        <v>30</v>
      </c>
      <c r="BV21" s="143" t="e">
        <f t="shared" si="24"/>
        <v>#NUM!</v>
      </c>
      <c r="BW21" s="143" t="e">
        <f t="shared" si="25"/>
        <v>#NUM!</v>
      </c>
      <c r="BX21" s="143" t="e">
        <f t="shared" si="26"/>
        <v>#NUM!</v>
      </c>
      <c r="BY21" s="143" t="e">
        <f t="shared" si="27"/>
        <v>#NUM!</v>
      </c>
      <c r="BZ21" s="143" t="e">
        <f t="shared" si="28"/>
        <v>#NUM!</v>
      </c>
      <c r="CA21" s="143" t="e">
        <f t="shared" si="29"/>
        <v>#NUM!</v>
      </c>
      <c r="CB21" s="143" t="e">
        <f t="shared" si="30"/>
        <v>#NUM!</v>
      </c>
      <c r="CC21" s="143" t="e">
        <f t="shared" si="31"/>
        <v>#NUM!</v>
      </c>
      <c r="CD21" s="143" t="e">
        <f t="shared" si="32"/>
        <v>#NUM!</v>
      </c>
      <c r="CE21" s="143" t="e">
        <f t="shared" si="33"/>
        <v>#NUM!</v>
      </c>
      <c r="CF21" s="143" t="e">
        <f t="shared" si="34"/>
        <v>#NUM!</v>
      </c>
      <c r="CG21" s="143" t="e">
        <f t="shared" si="35"/>
        <v>#NUM!</v>
      </c>
      <c r="CH21" s="143" t="e">
        <f t="shared" si="36"/>
        <v>#NUM!</v>
      </c>
      <c r="CI21" s="143" t="e">
        <f t="shared" si="37"/>
        <v>#NUM!</v>
      </c>
      <c r="CJ21" s="143" t="e">
        <f t="shared" si="38"/>
        <v>#NUM!</v>
      </c>
      <c r="CK21" s="143" t="e">
        <f t="shared" si="39"/>
        <v>#NUM!</v>
      </c>
      <c r="CL21" s="143" t="e">
        <f t="shared" si="40"/>
        <v>#NUM!</v>
      </c>
      <c r="CM21" s="143" t="e">
        <f t="shared" si="41"/>
        <v>#NUM!</v>
      </c>
      <c r="CN21" s="143" t="e">
        <f t="shared" si="42"/>
        <v>#NUM!</v>
      </c>
      <c r="CO21" s="143" t="e">
        <f t="shared" si="43"/>
        <v>#NUM!</v>
      </c>
      <c r="CP21" s="143" t="e">
        <f t="shared" si="44"/>
        <v>#NUM!</v>
      </c>
      <c r="CQ21" s="143"/>
      <c r="CS21" s="50">
        <f t="shared" si="45"/>
        <v>30</v>
      </c>
      <c r="CT21" s="50" t="e">
        <f t="shared" si="46"/>
        <v>#VALUE!</v>
      </c>
      <c r="CU21" s="50" t="e">
        <f t="shared" si="47"/>
        <v>#NUM!</v>
      </c>
      <c r="CV21" s="50" t="e">
        <f t="shared" si="48"/>
        <v>#NUM!</v>
      </c>
      <c r="CW21" s="50" t="e">
        <f t="shared" si="49"/>
        <v>#NUM!</v>
      </c>
      <c r="CX21" s="50" t="e">
        <f t="shared" si="50"/>
        <v>#NUM!</v>
      </c>
      <c r="CY21" s="50" t="e">
        <f t="shared" si="51"/>
        <v>#NUM!</v>
      </c>
      <c r="CZ21" s="50" t="e">
        <f t="shared" si="52"/>
        <v>#NUM!</v>
      </c>
      <c r="DA21" s="50" t="e">
        <f t="shared" si="53"/>
        <v>#NUM!</v>
      </c>
      <c r="DB21" s="50" t="e">
        <f t="shared" si="54"/>
        <v>#NUM!</v>
      </c>
      <c r="DC21" s="50" t="e">
        <f t="shared" si="55"/>
        <v>#NUM!</v>
      </c>
      <c r="DD21" s="50" t="e">
        <f t="shared" si="56"/>
        <v>#NUM!</v>
      </c>
      <c r="DE21" s="50" t="e">
        <f t="shared" si="57"/>
        <v>#NUM!</v>
      </c>
      <c r="DF21" s="50" t="e">
        <f t="shared" si="58"/>
        <v>#NUM!</v>
      </c>
    </row>
    <row r="22" spans="1:110" s="50" customFormat="1" ht="12.75">
      <c r="A22" s="180">
        <f t="shared" si="59"/>
        <v>13</v>
      </c>
      <c r="B22" s="71">
        <f>AX22</f>
        <v>148</v>
      </c>
      <c r="C22" s="72">
        <v>2375</v>
      </c>
      <c r="D22" s="73" t="s">
        <v>148</v>
      </c>
      <c r="E22" s="74" t="s">
        <v>52</v>
      </c>
      <c r="F22" s="70">
        <v>8</v>
      </c>
      <c r="G22" s="70">
        <v>30</v>
      </c>
      <c r="H22" s="70">
        <v>7</v>
      </c>
      <c r="I22" s="70">
        <v>30</v>
      </c>
      <c r="J22" s="70">
        <v>9</v>
      </c>
      <c r="K22" s="70">
        <v>30</v>
      </c>
      <c r="L22" s="70">
        <v>30</v>
      </c>
      <c r="M22" s="70">
        <v>30</v>
      </c>
      <c r="N22" s="70">
        <v>6</v>
      </c>
      <c r="O22" s="70">
        <v>8</v>
      </c>
      <c r="P22" s="70">
        <v>12</v>
      </c>
      <c r="Q22" s="70">
        <v>30</v>
      </c>
      <c r="R22" s="70">
        <v>30</v>
      </c>
      <c r="S22" s="70">
        <v>30</v>
      </c>
      <c r="T22" s="70">
        <v>5</v>
      </c>
      <c r="U22" s="70">
        <v>30</v>
      </c>
      <c r="V22" s="70">
        <v>30</v>
      </c>
      <c r="W22" s="220">
        <v>30</v>
      </c>
      <c r="X22" s="226">
        <v>3</v>
      </c>
      <c r="Y22" s="70">
        <v>30</v>
      </c>
      <c r="Z22" s="70">
        <v>30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2">
        <f>SUM(F22:AV22)</f>
        <v>448</v>
      </c>
      <c r="AX22" s="178">
        <f>AZ22+AY22</f>
        <v>148</v>
      </c>
      <c r="AY22" s="64"/>
      <c r="AZ22" s="179">
        <f t="shared" si="2"/>
        <v>148</v>
      </c>
      <c r="BA22" s="143">
        <f t="shared" si="3"/>
        <v>3</v>
      </c>
      <c r="BB22" s="143">
        <f t="shared" si="4"/>
        <v>5</v>
      </c>
      <c r="BC22" s="143">
        <f t="shared" si="5"/>
        <v>6</v>
      </c>
      <c r="BD22" s="143">
        <f t="shared" si="6"/>
        <v>7</v>
      </c>
      <c r="BE22" s="143">
        <f t="shared" si="7"/>
        <v>8</v>
      </c>
      <c r="BF22" s="143">
        <f t="shared" si="8"/>
        <v>8</v>
      </c>
      <c r="BG22" s="143">
        <f t="shared" si="9"/>
        <v>9</v>
      </c>
      <c r="BH22" s="143">
        <f t="shared" si="10"/>
        <v>12</v>
      </c>
      <c r="BI22" s="143">
        <f t="shared" si="11"/>
        <v>30</v>
      </c>
      <c r="BJ22" s="143">
        <f t="shared" si="12"/>
        <v>30</v>
      </c>
      <c r="BK22" s="143">
        <f t="shared" si="13"/>
        <v>30</v>
      </c>
      <c r="BL22" s="143">
        <f t="shared" si="14"/>
        <v>30</v>
      </c>
      <c r="BM22" s="143">
        <f t="shared" si="15"/>
        <v>30</v>
      </c>
      <c r="BN22" s="143">
        <f t="shared" si="16"/>
        <v>30</v>
      </c>
      <c r="BO22" s="143">
        <f t="shared" si="17"/>
        <v>30</v>
      </c>
      <c r="BP22" s="143">
        <f t="shared" si="18"/>
        <v>30</v>
      </c>
      <c r="BQ22" s="143">
        <f t="shared" si="19"/>
        <v>30</v>
      </c>
      <c r="BR22" s="143">
        <f t="shared" si="20"/>
        <v>30</v>
      </c>
      <c r="BS22" s="143">
        <f t="shared" si="21"/>
        <v>30</v>
      </c>
      <c r="BT22" s="143">
        <f t="shared" si="22"/>
        <v>30</v>
      </c>
      <c r="BU22" s="143">
        <f t="shared" si="23"/>
        <v>30</v>
      </c>
      <c r="BV22" s="143" t="e">
        <f t="shared" si="24"/>
        <v>#NUM!</v>
      </c>
      <c r="BW22" s="143" t="e">
        <f t="shared" si="25"/>
        <v>#NUM!</v>
      </c>
      <c r="BX22" s="143" t="e">
        <f t="shared" si="26"/>
        <v>#NUM!</v>
      </c>
      <c r="BY22" s="143" t="e">
        <f t="shared" si="27"/>
        <v>#NUM!</v>
      </c>
      <c r="BZ22" s="143" t="e">
        <f t="shared" si="28"/>
        <v>#NUM!</v>
      </c>
      <c r="CA22" s="143" t="e">
        <f t="shared" si="29"/>
        <v>#NUM!</v>
      </c>
      <c r="CB22" s="143" t="e">
        <f t="shared" si="30"/>
        <v>#NUM!</v>
      </c>
      <c r="CC22" s="143" t="e">
        <f t="shared" si="31"/>
        <v>#NUM!</v>
      </c>
      <c r="CD22" s="143" t="e">
        <f t="shared" si="32"/>
        <v>#NUM!</v>
      </c>
      <c r="CE22" s="143" t="e">
        <f t="shared" si="33"/>
        <v>#NUM!</v>
      </c>
      <c r="CF22" s="143" t="e">
        <f t="shared" si="34"/>
        <v>#NUM!</v>
      </c>
      <c r="CG22" s="143" t="e">
        <f t="shared" si="35"/>
        <v>#NUM!</v>
      </c>
      <c r="CH22" s="143" t="e">
        <f t="shared" si="36"/>
        <v>#NUM!</v>
      </c>
      <c r="CI22" s="143" t="e">
        <f t="shared" si="37"/>
        <v>#NUM!</v>
      </c>
      <c r="CJ22" s="143" t="e">
        <f t="shared" si="38"/>
        <v>#NUM!</v>
      </c>
      <c r="CK22" s="143" t="e">
        <f t="shared" si="39"/>
        <v>#NUM!</v>
      </c>
      <c r="CL22" s="143" t="e">
        <f t="shared" si="40"/>
        <v>#NUM!</v>
      </c>
      <c r="CM22" s="143" t="e">
        <f t="shared" si="41"/>
        <v>#NUM!</v>
      </c>
      <c r="CN22" s="143" t="e">
        <f t="shared" si="42"/>
        <v>#NUM!</v>
      </c>
      <c r="CO22" s="143" t="e">
        <f t="shared" si="43"/>
        <v>#NUM!</v>
      </c>
      <c r="CP22" s="143" t="e">
        <f t="shared" si="44"/>
        <v>#NUM!</v>
      </c>
      <c r="CQ22" s="143"/>
      <c r="CS22" s="50">
        <f t="shared" si="45"/>
        <v>30</v>
      </c>
      <c r="CT22" s="50" t="e">
        <f t="shared" si="46"/>
        <v>#VALUE!</v>
      </c>
      <c r="CU22" s="50" t="e">
        <f t="shared" si="47"/>
        <v>#NUM!</v>
      </c>
      <c r="CV22" s="50" t="e">
        <f t="shared" si="48"/>
        <v>#NUM!</v>
      </c>
      <c r="CW22" s="50" t="e">
        <f t="shared" si="49"/>
        <v>#NUM!</v>
      </c>
      <c r="CX22" s="50" t="e">
        <f t="shared" si="50"/>
        <v>#NUM!</v>
      </c>
      <c r="CY22" s="50" t="e">
        <f t="shared" si="51"/>
        <v>#NUM!</v>
      </c>
      <c r="CZ22" s="50" t="e">
        <f t="shared" si="52"/>
        <v>#NUM!</v>
      </c>
      <c r="DA22" s="50" t="e">
        <f t="shared" si="53"/>
        <v>#NUM!</v>
      </c>
      <c r="DB22" s="50" t="e">
        <f t="shared" si="54"/>
        <v>#NUM!</v>
      </c>
      <c r="DC22" s="50" t="e">
        <f t="shared" si="55"/>
        <v>#NUM!</v>
      </c>
      <c r="DD22" s="50" t="e">
        <f t="shared" si="56"/>
        <v>#NUM!</v>
      </c>
      <c r="DE22" s="50" t="e">
        <f t="shared" si="57"/>
        <v>#NUM!</v>
      </c>
      <c r="DF22" s="50" t="e">
        <f t="shared" si="58"/>
        <v>#NUM!</v>
      </c>
    </row>
    <row r="23" spans="1:110" s="50" customFormat="1" ht="12.75">
      <c r="A23" s="180">
        <f t="shared" si="59"/>
        <v>14</v>
      </c>
      <c r="B23" s="71">
        <f>AX23</f>
        <v>179</v>
      </c>
      <c r="C23" s="72">
        <v>46</v>
      </c>
      <c r="D23" s="73" t="s">
        <v>34</v>
      </c>
      <c r="E23" s="74" t="s">
        <v>21</v>
      </c>
      <c r="F23" s="70">
        <v>30</v>
      </c>
      <c r="G23" s="70">
        <v>30</v>
      </c>
      <c r="H23" s="70">
        <v>30</v>
      </c>
      <c r="I23" s="70">
        <v>30</v>
      </c>
      <c r="J23" s="70">
        <v>30</v>
      </c>
      <c r="K23" s="70">
        <v>6</v>
      </c>
      <c r="L23" s="70">
        <v>7</v>
      </c>
      <c r="M23" s="70">
        <v>3</v>
      </c>
      <c r="N23" s="70">
        <v>30</v>
      </c>
      <c r="O23" s="70">
        <v>30</v>
      </c>
      <c r="P23" s="70">
        <v>30</v>
      </c>
      <c r="Q23" s="70">
        <v>30</v>
      </c>
      <c r="R23" s="70">
        <v>9</v>
      </c>
      <c r="S23" s="70">
        <v>30</v>
      </c>
      <c r="T23" s="70">
        <v>30</v>
      </c>
      <c r="U23" s="70">
        <v>30</v>
      </c>
      <c r="V23" s="70">
        <v>30</v>
      </c>
      <c r="W23" s="220">
        <v>30</v>
      </c>
      <c r="X23" s="227">
        <v>1</v>
      </c>
      <c r="Y23" s="70">
        <v>30</v>
      </c>
      <c r="Z23" s="70">
        <v>3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181"/>
      <c r="AW23" s="72">
        <f>SUM(F23:AV23)</f>
        <v>479</v>
      </c>
      <c r="AX23" s="178">
        <f>AZ23+AY23</f>
        <v>179</v>
      </c>
      <c r="AY23" s="64"/>
      <c r="AZ23" s="179">
        <f t="shared" si="2"/>
        <v>179</v>
      </c>
      <c r="BA23" s="143">
        <f t="shared" si="3"/>
        <v>1</v>
      </c>
      <c r="BB23" s="143">
        <f t="shared" si="4"/>
        <v>3</v>
      </c>
      <c r="BC23" s="143">
        <f t="shared" si="5"/>
        <v>3</v>
      </c>
      <c r="BD23" s="143">
        <f t="shared" si="6"/>
        <v>6</v>
      </c>
      <c r="BE23" s="143">
        <f t="shared" si="7"/>
        <v>7</v>
      </c>
      <c r="BF23" s="143">
        <f t="shared" si="8"/>
        <v>9</v>
      </c>
      <c r="BG23" s="143">
        <f t="shared" si="9"/>
        <v>30</v>
      </c>
      <c r="BH23" s="143">
        <f t="shared" si="10"/>
        <v>30</v>
      </c>
      <c r="BI23" s="143">
        <f t="shared" si="11"/>
        <v>30</v>
      </c>
      <c r="BJ23" s="143">
        <f t="shared" si="12"/>
        <v>30</v>
      </c>
      <c r="BK23" s="143">
        <f t="shared" si="13"/>
        <v>30</v>
      </c>
      <c r="BL23" s="143">
        <f t="shared" si="14"/>
        <v>30</v>
      </c>
      <c r="BM23" s="143">
        <f t="shared" si="15"/>
        <v>30</v>
      </c>
      <c r="BN23" s="143">
        <f t="shared" si="16"/>
        <v>30</v>
      </c>
      <c r="BO23" s="143">
        <f t="shared" si="17"/>
        <v>30</v>
      </c>
      <c r="BP23" s="143">
        <f t="shared" si="18"/>
        <v>30</v>
      </c>
      <c r="BQ23" s="143">
        <f t="shared" si="19"/>
        <v>30</v>
      </c>
      <c r="BR23" s="143">
        <f t="shared" si="20"/>
        <v>30</v>
      </c>
      <c r="BS23" s="143">
        <f t="shared" si="21"/>
        <v>30</v>
      </c>
      <c r="BT23" s="143">
        <f t="shared" si="22"/>
        <v>30</v>
      </c>
      <c r="BU23" s="143">
        <f t="shared" si="23"/>
        <v>30</v>
      </c>
      <c r="BV23" s="143" t="e">
        <f t="shared" si="24"/>
        <v>#NUM!</v>
      </c>
      <c r="BW23" s="143" t="e">
        <f t="shared" si="25"/>
        <v>#NUM!</v>
      </c>
      <c r="BX23" s="143" t="e">
        <f t="shared" si="26"/>
        <v>#NUM!</v>
      </c>
      <c r="BY23" s="143" t="e">
        <f t="shared" si="27"/>
        <v>#NUM!</v>
      </c>
      <c r="BZ23" s="143" t="e">
        <f t="shared" si="28"/>
        <v>#NUM!</v>
      </c>
      <c r="CA23" s="143" t="e">
        <f t="shared" si="29"/>
        <v>#NUM!</v>
      </c>
      <c r="CB23" s="143" t="e">
        <f t="shared" si="30"/>
        <v>#NUM!</v>
      </c>
      <c r="CC23" s="143" t="e">
        <f t="shared" si="31"/>
        <v>#NUM!</v>
      </c>
      <c r="CD23" s="143" t="e">
        <f t="shared" si="32"/>
        <v>#NUM!</v>
      </c>
      <c r="CE23" s="143" t="e">
        <f t="shared" si="33"/>
        <v>#NUM!</v>
      </c>
      <c r="CF23" s="143" t="e">
        <f t="shared" si="34"/>
        <v>#NUM!</v>
      </c>
      <c r="CG23" s="143" t="e">
        <f t="shared" si="35"/>
        <v>#NUM!</v>
      </c>
      <c r="CH23" s="143" t="e">
        <f t="shared" si="36"/>
        <v>#NUM!</v>
      </c>
      <c r="CI23" s="143" t="e">
        <f t="shared" si="37"/>
        <v>#NUM!</v>
      </c>
      <c r="CJ23" s="143" t="e">
        <f t="shared" si="38"/>
        <v>#NUM!</v>
      </c>
      <c r="CK23" s="143" t="e">
        <f t="shared" si="39"/>
        <v>#NUM!</v>
      </c>
      <c r="CL23" s="143" t="e">
        <f t="shared" si="40"/>
        <v>#NUM!</v>
      </c>
      <c r="CM23" s="143" t="e">
        <f t="shared" si="41"/>
        <v>#NUM!</v>
      </c>
      <c r="CN23" s="143" t="e">
        <f t="shared" si="42"/>
        <v>#NUM!</v>
      </c>
      <c r="CO23" s="143" t="e">
        <f t="shared" si="43"/>
        <v>#NUM!</v>
      </c>
      <c r="CP23" s="143" t="e">
        <f t="shared" si="44"/>
        <v>#NUM!</v>
      </c>
      <c r="CQ23" s="143"/>
      <c r="CS23" s="50">
        <f t="shared" si="45"/>
        <v>30</v>
      </c>
      <c r="CT23" s="50" t="e">
        <f t="shared" si="46"/>
        <v>#VALUE!</v>
      </c>
      <c r="CU23" s="50" t="e">
        <f t="shared" si="47"/>
        <v>#NUM!</v>
      </c>
      <c r="CV23" s="50" t="e">
        <f t="shared" si="48"/>
        <v>#NUM!</v>
      </c>
      <c r="CW23" s="50" t="e">
        <f t="shared" si="49"/>
        <v>#NUM!</v>
      </c>
      <c r="CX23" s="50" t="e">
        <f t="shared" si="50"/>
        <v>#NUM!</v>
      </c>
      <c r="CY23" s="50" t="e">
        <f t="shared" si="51"/>
        <v>#NUM!</v>
      </c>
      <c r="CZ23" s="50" t="e">
        <f t="shared" si="52"/>
        <v>#NUM!</v>
      </c>
      <c r="DA23" s="50" t="e">
        <f t="shared" si="53"/>
        <v>#NUM!</v>
      </c>
      <c r="DB23" s="50" t="e">
        <f t="shared" si="54"/>
        <v>#NUM!</v>
      </c>
      <c r="DC23" s="50" t="e">
        <f t="shared" si="55"/>
        <v>#NUM!</v>
      </c>
      <c r="DD23" s="50" t="e">
        <f t="shared" si="56"/>
        <v>#NUM!</v>
      </c>
      <c r="DE23" s="50" t="e">
        <f t="shared" si="57"/>
        <v>#NUM!</v>
      </c>
      <c r="DF23" s="50" t="e">
        <f t="shared" si="58"/>
        <v>#NUM!</v>
      </c>
    </row>
    <row r="24" spans="1:110" s="50" customFormat="1" ht="12.75">
      <c r="A24" s="180">
        <f t="shared" si="59"/>
        <v>15</v>
      </c>
      <c r="B24" s="71">
        <f>AX24</f>
        <v>188</v>
      </c>
      <c r="C24" s="72">
        <v>2859</v>
      </c>
      <c r="D24" s="73" t="s">
        <v>18</v>
      </c>
      <c r="E24" s="74" t="s">
        <v>22</v>
      </c>
      <c r="F24" s="70">
        <v>30</v>
      </c>
      <c r="G24" s="70">
        <v>30</v>
      </c>
      <c r="H24" s="70">
        <v>13</v>
      </c>
      <c r="I24" s="70">
        <v>5</v>
      </c>
      <c r="J24" s="70">
        <v>13</v>
      </c>
      <c r="K24" s="70">
        <v>30</v>
      </c>
      <c r="L24" s="70">
        <v>30</v>
      </c>
      <c r="M24" s="70">
        <v>9</v>
      </c>
      <c r="N24" s="70">
        <v>30</v>
      </c>
      <c r="O24" s="70">
        <v>30</v>
      </c>
      <c r="P24" s="70">
        <v>12</v>
      </c>
      <c r="Q24" s="70">
        <v>30</v>
      </c>
      <c r="R24" s="70">
        <v>10</v>
      </c>
      <c r="S24" s="70">
        <v>30</v>
      </c>
      <c r="T24" s="70">
        <v>30</v>
      </c>
      <c r="U24" s="70">
        <v>30</v>
      </c>
      <c r="V24" s="70">
        <v>30</v>
      </c>
      <c r="W24" s="220">
        <v>6</v>
      </c>
      <c r="X24" s="226">
        <v>30</v>
      </c>
      <c r="Y24" s="70">
        <v>30</v>
      </c>
      <c r="Z24" s="70">
        <v>30</v>
      </c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2">
        <f>SUM(F24:AV24)</f>
        <v>488</v>
      </c>
      <c r="AX24" s="178">
        <f>AZ24+AY24</f>
        <v>188</v>
      </c>
      <c r="AY24" s="64"/>
      <c r="AZ24" s="179">
        <f t="shared" si="2"/>
        <v>188</v>
      </c>
      <c r="BA24" s="143">
        <f t="shared" si="3"/>
        <v>5</v>
      </c>
      <c r="BB24" s="143">
        <f t="shared" si="4"/>
        <v>6</v>
      </c>
      <c r="BC24" s="143">
        <f t="shared" si="5"/>
        <v>9</v>
      </c>
      <c r="BD24" s="143">
        <f t="shared" si="6"/>
        <v>10</v>
      </c>
      <c r="BE24" s="143">
        <f t="shared" si="7"/>
        <v>12</v>
      </c>
      <c r="BF24" s="143">
        <f t="shared" si="8"/>
        <v>13</v>
      </c>
      <c r="BG24" s="143">
        <f t="shared" si="9"/>
        <v>13</v>
      </c>
      <c r="BH24" s="143">
        <f t="shared" si="10"/>
        <v>30</v>
      </c>
      <c r="BI24" s="143">
        <f t="shared" si="11"/>
        <v>30</v>
      </c>
      <c r="BJ24" s="143">
        <f t="shared" si="12"/>
        <v>30</v>
      </c>
      <c r="BK24" s="143">
        <f t="shared" si="13"/>
        <v>30</v>
      </c>
      <c r="BL24" s="143">
        <f t="shared" si="14"/>
        <v>30</v>
      </c>
      <c r="BM24" s="143">
        <f t="shared" si="15"/>
        <v>30</v>
      </c>
      <c r="BN24" s="143">
        <f t="shared" si="16"/>
        <v>30</v>
      </c>
      <c r="BO24" s="143">
        <f t="shared" si="17"/>
        <v>30</v>
      </c>
      <c r="BP24" s="143">
        <f t="shared" si="18"/>
        <v>30</v>
      </c>
      <c r="BQ24" s="143">
        <f t="shared" si="19"/>
        <v>30</v>
      </c>
      <c r="BR24" s="143">
        <f t="shared" si="20"/>
        <v>30</v>
      </c>
      <c r="BS24" s="143">
        <f t="shared" si="21"/>
        <v>30</v>
      </c>
      <c r="BT24" s="143">
        <f t="shared" si="22"/>
        <v>30</v>
      </c>
      <c r="BU24" s="143">
        <f t="shared" si="23"/>
        <v>30</v>
      </c>
      <c r="BV24" s="143" t="e">
        <f t="shared" si="24"/>
        <v>#NUM!</v>
      </c>
      <c r="BW24" s="143" t="e">
        <f t="shared" si="25"/>
        <v>#NUM!</v>
      </c>
      <c r="BX24" s="143" t="e">
        <f t="shared" si="26"/>
        <v>#NUM!</v>
      </c>
      <c r="BY24" s="143" t="e">
        <f t="shared" si="27"/>
        <v>#NUM!</v>
      </c>
      <c r="BZ24" s="143" t="e">
        <f t="shared" si="28"/>
        <v>#NUM!</v>
      </c>
      <c r="CA24" s="143" t="e">
        <f t="shared" si="29"/>
        <v>#NUM!</v>
      </c>
      <c r="CB24" s="143" t="e">
        <f t="shared" si="30"/>
        <v>#NUM!</v>
      </c>
      <c r="CC24" s="143" t="e">
        <f t="shared" si="31"/>
        <v>#NUM!</v>
      </c>
      <c r="CD24" s="143" t="e">
        <f t="shared" si="32"/>
        <v>#NUM!</v>
      </c>
      <c r="CE24" s="143" t="e">
        <f t="shared" si="33"/>
        <v>#NUM!</v>
      </c>
      <c r="CF24" s="143" t="e">
        <f t="shared" si="34"/>
        <v>#NUM!</v>
      </c>
      <c r="CG24" s="143" t="e">
        <f t="shared" si="35"/>
        <v>#NUM!</v>
      </c>
      <c r="CH24" s="143" t="e">
        <f t="shared" si="36"/>
        <v>#NUM!</v>
      </c>
      <c r="CI24" s="143" t="e">
        <f t="shared" si="37"/>
        <v>#NUM!</v>
      </c>
      <c r="CJ24" s="143" t="e">
        <f t="shared" si="38"/>
        <v>#NUM!</v>
      </c>
      <c r="CK24" s="143" t="e">
        <f t="shared" si="39"/>
        <v>#NUM!</v>
      </c>
      <c r="CL24" s="143" t="e">
        <f t="shared" si="40"/>
        <v>#NUM!</v>
      </c>
      <c r="CM24" s="143" t="e">
        <f t="shared" si="41"/>
        <v>#NUM!</v>
      </c>
      <c r="CN24" s="143" t="e">
        <f t="shared" si="42"/>
        <v>#NUM!</v>
      </c>
      <c r="CO24" s="143" t="e">
        <f t="shared" si="43"/>
        <v>#NUM!</v>
      </c>
      <c r="CP24" s="143" t="e">
        <f t="shared" si="44"/>
        <v>#NUM!</v>
      </c>
      <c r="CQ24" s="143"/>
      <c r="CS24" s="50">
        <f t="shared" si="45"/>
        <v>30</v>
      </c>
      <c r="CT24" s="50" t="e">
        <f t="shared" si="46"/>
        <v>#VALUE!</v>
      </c>
      <c r="CU24" s="50" t="e">
        <f t="shared" si="47"/>
        <v>#NUM!</v>
      </c>
      <c r="CV24" s="50" t="e">
        <f t="shared" si="48"/>
        <v>#NUM!</v>
      </c>
      <c r="CW24" s="50" t="e">
        <f t="shared" si="49"/>
        <v>#NUM!</v>
      </c>
      <c r="CX24" s="50" t="e">
        <f t="shared" si="50"/>
        <v>#NUM!</v>
      </c>
      <c r="CY24" s="50" t="e">
        <f t="shared" si="51"/>
        <v>#NUM!</v>
      </c>
      <c r="CZ24" s="50" t="e">
        <f t="shared" si="52"/>
        <v>#NUM!</v>
      </c>
      <c r="DA24" s="50" t="e">
        <f t="shared" si="53"/>
        <v>#NUM!</v>
      </c>
      <c r="DB24" s="50" t="e">
        <f t="shared" si="54"/>
        <v>#NUM!</v>
      </c>
      <c r="DC24" s="50" t="e">
        <f t="shared" si="55"/>
        <v>#NUM!</v>
      </c>
      <c r="DD24" s="50" t="e">
        <f t="shared" si="56"/>
        <v>#NUM!</v>
      </c>
      <c r="DE24" s="50" t="e">
        <f t="shared" si="57"/>
        <v>#NUM!</v>
      </c>
      <c r="DF24" s="50" t="e">
        <f t="shared" si="58"/>
        <v>#NUM!</v>
      </c>
    </row>
    <row r="25" spans="1:110" s="50" customFormat="1" ht="12.75">
      <c r="A25" s="180">
        <f t="shared" si="59"/>
        <v>16</v>
      </c>
      <c r="B25" s="71">
        <f>AX25</f>
        <v>192</v>
      </c>
      <c r="C25" s="72">
        <v>2754</v>
      </c>
      <c r="D25" s="73" t="s">
        <v>126</v>
      </c>
      <c r="E25" s="74" t="s">
        <v>127</v>
      </c>
      <c r="F25" s="70">
        <v>30</v>
      </c>
      <c r="G25" s="70">
        <v>30</v>
      </c>
      <c r="H25" s="70">
        <v>30</v>
      </c>
      <c r="I25" s="70">
        <v>30</v>
      </c>
      <c r="J25" s="70">
        <v>6</v>
      </c>
      <c r="K25" s="70">
        <v>12</v>
      </c>
      <c r="L25" s="70">
        <v>30</v>
      </c>
      <c r="M25" s="70">
        <v>30</v>
      </c>
      <c r="N25" s="70">
        <v>3</v>
      </c>
      <c r="O25" s="70">
        <v>30</v>
      </c>
      <c r="P25" s="70">
        <v>30</v>
      </c>
      <c r="Q25" s="70">
        <v>30</v>
      </c>
      <c r="R25" s="70">
        <v>6</v>
      </c>
      <c r="S25" s="70">
        <v>30</v>
      </c>
      <c r="T25" s="70">
        <v>6</v>
      </c>
      <c r="U25" s="70">
        <v>30</v>
      </c>
      <c r="V25" s="70">
        <v>30</v>
      </c>
      <c r="W25" s="220">
        <v>9</v>
      </c>
      <c r="X25" s="226">
        <v>30</v>
      </c>
      <c r="Y25" s="70">
        <v>30</v>
      </c>
      <c r="Z25" s="70">
        <v>30</v>
      </c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2">
        <f>SUM(F25:AV25)</f>
        <v>492</v>
      </c>
      <c r="AX25" s="178">
        <f>AZ25+AY25</f>
        <v>192</v>
      </c>
      <c r="AY25" s="64"/>
      <c r="AZ25" s="179">
        <f t="shared" si="2"/>
        <v>192</v>
      </c>
      <c r="BA25" s="143">
        <f t="shared" si="3"/>
        <v>3</v>
      </c>
      <c r="BB25" s="143">
        <f t="shared" si="4"/>
        <v>6</v>
      </c>
      <c r="BC25" s="143">
        <f t="shared" si="5"/>
        <v>6</v>
      </c>
      <c r="BD25" s="143">
        <f t="shared" si="6"/>
        <v>6</v>
      </c>
      <c r="BE25" s="143">
        <f t="shared" si="7"/>
        <v>9</v>
      </c>
      <c r="BF25" s="143">
        <f t="shared" si="8"/>
        <v>12</v>
      </c>
      <c r="BG25" s="143">
        <f t="shared" si="9"/>
        <v>30</v>
      </c>
      <c r="BH25" s="143">
        <f t="shared" si="10"/>
        <v>30</v>
      </c>
      <c r="BI25" s="143">
        <f t="shared" si="11"/>
        <v>30</v>
      </c>
      <c r="BJ25" s="143">
        <f t="shared" si="12"/>
        <v>30</v>
      </c>
      <c r="BK25" s="143">
        <f t="shared" si="13"/>
        <v>30</v>
      </c>
      <c r="BL25" s="143">
        <f t="shared" si="14"/>
        <v>30</v>
      </c>
      <c r="BM25" s="143">
        <f t="shared" si="15"/>
        <v>30</v>
      </c>
      <c r="BN25" s="143">
        <f t="shared" si="16"/>
        <v>30</v>
      </c>
      <c r="BO25" s="143">
        <f t="shared" si="17"/>
        <v>30</v>
      </c>
      <c r="BP25" s="143">
        <f t="shared" si="18"/>
        <v>30</v>
      </c>
      <c r="BQ25" s="143">
        <f t="shared" si="19"/>
        <v>30</v>
      </c>
      <c r="BR25" s="143">
        <f t="shared" si="20"/>
        <v>30</v>
      </c>
      <c r="BS25" s="143">
        <f t="shared" si="21"/>
        <v>30</v>
      </c>
      <c r="BT25" s="143">
        <f t="shared" si="22"/>
        <v>30</v>
      </c>
      <c r="BU25" s="143">
        <f t="shared" si="23"/>
        <v>30</v>
      </c>
      <c r="BV25" s="143" t="e">
        <f t="shared" si="24"/>
        <v>#NUM!</v>
      </c>
      <c r="BW25" s="143" t="e">
        <f t="shared" si="25"/>
        <v>#NUM!</v>
      </c>
      <c r="BX25" s="143" t="e">
        <f t="shared" si="26"/>
        <v>#NUM!</v>
      </c>
      <c r="BY25" s="143" t="e">
        <f t="shared" si="27"/>
        <v>#NUM!</v>
      </c>
      <c r="BZ25" s="143" t="e">
        <f t="shared" si="28"/>
        <v>#NUM!</v>
      </c>
      <c r="CA25" s="143" t="e">
        <f t="shared" si="29"/>
        <v>#NUM!</v>
      </c>
      <c r="CB25" s="143" t="e">
        <f t="shared" si="30"/>
        <v>#NUM!</v>
      </c>
      <c r="CC25" s="143" t="e">
        <f t="shared" si="31"/>
        <v>#NUM!</v>
      </c>
      <c r="CD25" s="143" t="e">
        <f t="shared" si="32"/>
        <v>#NUM!</v>
      </c>
      <c r="CE25" s="143" t="e">
        <f t="shared" si="33"/>
        <v>#NUM!</v>
      </c>
      <c r="CF25" s="143" t="e">
        <f t="shared" si="34"/>
        <v>#NUM!</v>
      </c>
      <c r="CG25" s="143" t="e">
        <f t="shared" si="35"/>
        <v>#NUM!</v>
      </c>
      <c r="CH25" s="143" t="e">
        <f t="shared" si="36"/>
        <v>#NUM!</v>
      </c>
      <c r="CI25" s="143" t="e">
        <f t="shared" si="37"/>
        <v>#NUM!</v>
      </c>
      <c r="CJ25" s="143" t="e">
        <f t="shared" si="38"/>
        <v>#NUM!</v>
      </c>
      <c r="CK25" s="143" t="e">
        <f t="shared" si="39"/>
        <v>#NUM!</v>
      </c>
      <c r="CL25" s="143" t="e">
        <f t="shared" si="40"/>
        <v>#NUM!</v>
      </c>
      <c r="CM25" s="143" t="e">
        <f t="shared" si="41"/>
        <v>#NUM!</v>
      </c>
      <c r="CN25" s="143" t="e">
        <f t="shared" si="42"/>
        <v>#NUM!</v>
      </c>
      <c r="CO25" s="143" t="e">
        <f t="shared" si="43"/>
        <v>#NUM!</v>
      </c>
      <c r="CP25" s="143" t="e">
        <f t="shared" si="44"/>
        <v>#NUM!</v>
      </c>
      <c r="CQ25" s="143"/>
      <c r="CS25" s="50">
        <f t="shared" si="45"/>
        <v>30</v>
      </c>
      <c r="CT25" s="50" t="e">
        <f t="shared" si="46"/>
        <v>#VALUE!</v>
      </c>
      <c r="CU25" s="50" t="e">
        <f t="shared" si="47"/>
        <v>#NUM!</v>
      </c>
      <c r="CV25" s="50" t="e">
        <f t="shared" si="48"/>
        <v>#NUM!</v>
      </c>
      <c r="CW25" s="50" t="e">
        <f t="shared" si="49"/>
        <v>#NUM!</v>
      </c>
      <c r="CX25" s="50" t="e">
        <f t="shared" si="50"/>
        <v>#NUM!</v>
      </c>
      <c r="CY25" s="50" t="e">
        <f t="shared" si="51"/>
        <v>#NUM!</v>
      </c>
      <c r="CZ25" s="50" t="e">
        <f t="shared" si="52"/>
        <v>#NUM!</v>
      </c>
      <c r="DA25" s="50" t="e">
        <f t="shared" si="53"/>
        <v>#NUM!</v>
      </c>
      <c r="DB25" s="50" t="e">
        <f t="shared" si="54"/>
        <v>#NUM!</v>
      </c>
      <c r="DC25" s="50" t="e">
        <f t="shared" si="55"/>
        <v>#NUM!</v>
      </c>
      <c r="DD25" s="50" t="e">
        <f t="shared" si="56"/>
        <v>#NUM!</v>
      </c>
      <c r="DE25" s="50" t="e">
        <f t="shared" si="57"/>
        <v>#NUM!</v>
      </c>
      <c r="DF25" s="50" t="e">
        <f t="shared" si="58"/>
        <v>#NUM!</v>
      </c>
    </row>
    <row r="26" spans="1:110" s="143" customFormat="1" ht="12.75">
      <c r="A26" s="180">
        <f t="shared" si="59"/>
        <v>17</v>
      </c>
      <c r="B26" s="71">
        <f>AX26</f>
        <v>225</v>
      </c>
      <c r="C26" s="72">
        <v>2913</v>
      </c>
      <c r="D26" s="73" t="s">
        <v>129</v>
      </c>
      <c r="E26" s="74" t="s">
        <v>128</v>
      </c>
      <c r="F26" s="70">
        <v>6</v>
      </c>
      <c r="G26" s="70">
        <v>30</v>
      </c>
      <c r="H26" s="70">
        <v>30</v>
      </c>
      <c r="I26" s="70">
        <v>10</v>
      </c>
      <c r="J26" s="70">
        <v>15</v>
      </c>
      <c r="K26" s="70">
        <v>30</v>
      </c>
      <c r="L26" s="70">
        <v>30</v>
      </c>
      <c r="M26" s="70">
        <v>30</v>
      </c>
      <c r="N26" s="70">
        <v>30</v>
      </c>
      <c r="O26" s="70">
        <v>30</v>
      </c>
      <c r="P26" s="70">
        <v>30</v>
      </c>
      <c r="Q26" s="70">
        <v>30</v>
      </c>
      <c r="R26" s="70">
        <v>30</v>
      </c>
      <c r="S26" s="70">
        <v>30</v>
      </c>
      <c r="T26" s="70">
        <v>30</v>
      </c>
      <c r="U26" s="70">
        <v>30</v>
      </c>
      <c r="V26" s="70">
        <v>30</v>
      </c>
      <c r="W26" s="220">
        <v>30</v>
      </c>
      <c r="X26" s="226">
        <v>7</v>
      </c>
      <c r="Y26" s="70">
        <v>7</v>
      </c>
      <c r="Z26" s="70">
        <v>30</v>
      </c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2">
        <f>SUM(F26:AV26)</f>
        <v>525</v>
      </c>
      <c r="AX26" s="178">
        <f>AZ26+AY26</f>
        <v>225</v>
      </c>
      <c r="AY26" s="64"/>
      <c r="AZ26" s="179">
        <f t="shared" si="2"/>
        <v>225</v>
      </c>
      <c r="BA26" s="143">
        <f t="shared" si="3"/>
        <v>6</v>
      </c>
      <c r="BB26" s="143">
        <f t="shared" si="4"/>
        <v>7</v>
      </c>
      <c r="BC26" s="143">
        <f t="shared" si="5"/>
        <v>7</v>
      </c>
      <c r="BD26" s="143">
        <f t="shared" si="6"/>
        <v>10</v>
      </c>
      <c r="BE26" s="143">
        <f t="shared" si="7"/>
        <v>15</v>
      </c>
      <c r="BF26" s="143">
        <f t="shared" si="8"/>
        <v>30</v>
      </c>
      <c r="BG26" s="143">
        <f t="shared" si="9"/>
        <v>30</v>
      </c>
      <c r="BH26" s="143">
        <f t="shared" si="10"/>
        <v>30</v>
      </c>
      <c r="BI26" s="143">
        <f t="shared" si="11"/>
        <v>30</v>
      </c>
      <c r="BJ26" s="143">
        <f t="shared" si="12"/>
        <v>30</v>
      </c>
      <c r="BK26" s="143">
        <f t="shared" si="13"/>
        <v>30</v>
      </c>
      <c r="BL26" s="143">
        <f t="shared" si="14"/>
        <v>30</v>
      </c>
      <c r="BM26" s="143">
        <f t="shared" si="15"/>
        <v>30</v>
      </c>
      <c r="BN26" s="143">
        <f t="shared" si="16"/>
        <v>30</v>
      </c>
      <c r="BO26" s="143">
        <f t="shared" si="17"/>
        <v>30</v>
      </c>
      <c r="BP26" s="143">
        <f t="shared" si="18"/>
        <v>30</v>
      </c>
      <c r="BQ26" s="143">
        <f t="shared" si="19"/>
        <v>30</v>
      </c>
      <c r="BR26" s="143">
        <f t="shared" si="20"/>
        <v>30</v>
      </c>
      <c r="BS26" s="143">
        <f t="shared" si="21"/>
        <v>30</v>
      </c>
      <c r="BT26" s="143">
        <f t="shared" si="22"/>
        <v>30</v>
      </c>
      <c r="BU26" s="143">
        <f t="shared" si="23"/>
        <v>30</v>
      </c>
      <c r="BV26" s="143" t="e">
        <f t="shared" si="24"/>
        <v>#NUM!</v>
      </c>
      <c r="BW26" s="143" t="e">
        <f t="shared" si="25"/>
        <v>#NUM!</v>
      </c>
      <c r="BX26" s="143" t="e">
        <f t="shared" si="26"/>
        <v>#NUM!</v>
      </c>
      <c r="BY26" s="143" t="e">
        <f t="shared" si="27"/>
        <v>#NUM!</v>
      </c>
      <c r="BZ26" s="143" t="e">
        <f t="shared" si="28"/>
        <v>#NUM!</v>
      </c>
      <c r="CA26" s="143" t="e">
        <f t="shared" si="29"/>
        <v>#NUM!</v>
      </c>
      <c r="CB26" s="143" t="e">
        <f t="shared" si="30"/>
        <v>#NUM!</v>
      </c>
      <c r="CC26" s="143" t="e">
        <f t="shared" si="31"/>
        <v>#NUM!</v>
      </c>
      <c r="CD26" s="143" t="e">
        <f t="shared" si="32"/>
        <v>#NUM!</v>
      </c>
      <c r="CE26" s="143" t="e">
        <f t="shared" si="33"/>
        <v>#NUM!</v>
      </c>
      <c r="CF26" s="143" t="e">
        <f t="shared" si="34"/>
        <v>#NUM!</v>
      </c>
      <c r="CG26" s="143" t="e">
        <f t="shared" si="35"/>
        <v>#NUM!</v>
      </c>
      <c r="CH26" s="143" t="e">
        <f t="shared" si="36"/>
        <v>#NUM!</v>
      </c>
      <c r="CI26" s="143" t="e">
        <f t="shared" si="37"/>
        <v>#NUM!</v>
      </c>
      <c r="CJ26" s="143" t="e">
        <f t="shared" si="38"/>
        <v>#NUM!</v>
      </c>
      <c r="CK26" s="143" t="e">
        <f t="shared" si="39"/>
        <v>#NUM!</v>
      </c>
      <c r="CL26" s="143" t="e">
        <f t="shared" si="40"/>
        <v>#NUM!</v>
      </c>
      <c r="CM26" s="143" t="e">
        <f t="shared" si="41"/>
        <v>#NUM!</v>
      </c>
      <c r="CN26" s="143" t="e">
        <f t="shared" si="42"/>
        <v>#NUM!</v>
      </c>
      <c r="CO26" s="143" t="e">
        <f t="shared" si="43"/>
        <v>#NUM!</v>
      </c>
      <c r="CP26" s="143" t="e">
        <f t="shared" si="44"/>
        <v>#NUM!</v>
      </c>
      <c r="CS26" s="143">
        <f t="shared" si="45"/>
        <v>30</v>
      </c>
      <c r="CT26" s="143" t="e">
        <f t="shared" si="46"/>
        <v>#VALUE!</v>
      </c>
      <c r="CU26" s="143" t="e">
        <f t="shared" si="47"/>
        <v>#NUM!</v>
      </c>
      <c r="CV26" s="143" t="e">
        <f t="shared" si="48"/>
        <v>#NUM!</v>
      </c>
      <c r="CW26" s="143" t="e">
        <f t="shared" si="49"/>
        <v>#NUM!</v>
      </c>
      <c r="CX26" s="143" t="e">
        <f t="shared" si="50"/>
        <v>#NUM!</v>
      </c>
      <c r="CY26" s="143" t="e">
        <f t="shared" si="51"/>
        <v>#NUM!</v>
      </c>
      <c r="CZ26" s="143" t="e">
        <f t="shared" si="52"/>
        <v>#NUM!</v>
      </c>
      <c r="DA26" s="143" t="e">
        <f t="shared" si="53"/>
        <v>#NUM!</v>
      </c>
      <c r="DB26" s="143" t="e">
        <f t="shared" si="54"/>
        <v>#NUM!</v>
      </c>
      <c r="DC26" s="143" t="e">
        <f t="shared" si="55"/>
        <v>#NUM!</v>
      </c>
      <c r="DD26" s="143" t="e">
        <f t="shared" si="56"/>
        <v>#NUM!</v>
      </c>
      <c r="DE26" s="143" t="e">
        <f t="shared" si="57"/>
        <v>#NUM!</v>
      </c>
      <c r="DF26" s="143" t="e">
        <f t="shared" si="58"/>
        <v>#NUM!</v>
      </c>
    </row>
    <row r="27" spans="1:110" s="50" customFormat="1" ht="12.75">
      <c r="A27" s="180">
        <f t="shared" si="59"/>
        <v>18</v>
      </c>
      <c r="B27" s="71">
        <f>AX27</f>
        <v>245</v>
      </c>
      <c r="C27" s="72">
        <v>2623</v>
      </c>
      <c r="D27" s="73" t="s">
        <v>46</v>
      </c>
      <c r="E27" s="74" t="s">
        <v>10</v>
      </c>
      <c r="F27" s="70">
        <v>30</v>
      </c>
      <c r="G27" s="70">
        <v>30</v>
      </c>
      <c r="H27" s="70">
        <v>30</v>
      </c>
      <c r="I27" s="70">
        <v>30</v>
      </c>
      <c r="J27" s="70">
        <v>11</v>
      </c>
      <c r="K27" s="70">
        <v>30</v>
      </c>
      <c r="L27" s="70">
        <v>30</v>
      </c>
      <c r="M27" s="70">
        <v>30</v>
      </c>
      <c r="N27" s="70">
        <v>30</v>
      </c>
      <c r="O27" s="70">
        <v>11</v>
      </c>
      <c r="P27" s="70">
        <v>5</v>
      </c>
      <c r="Q27" s="70">
        <v>30</v>
      </c>
      <c r="R27" s="70">
        <v>30</v>
      </c>
      <c r="S27" s="70">
        <v>30</v>
      </c>
      <c r="T27" s="70">
        <v>8</v>
      </c>
      <c r="U27" s="70">
        <v>30</v>
      </c>
      <c r="V27" s="70">
        <v>30</v>
      </c>
      <c r="W27" s="220">
        <v>30</v>
      </c>
      <c r="X27" s="226">
        <v>30</v>
      </c>
      <c r="Y27" s="70">
        <v>30</v>
      </c>
      <c r="Z27" s="70">
        <v>30</v>
      </c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2">
        <f>SUM(F27:AV27)</f>
        <v>545</v>
      </c>
      <c r="AX27" s="178">
        <f>AZ27+AY27</f>
        <v>245</v>
      </c>
      <c r="AY27" s="64"/>
      <c r="AZ27" s="182">
        <f t="shared" si="2"/>
        <v>245</v>
      </c>
      <c r="BA27" s="143">
        <f t="shared" si="3"/>
        <v>5</v>
      </c>
      <c r="BB27" s="143">
        <f t="shared" si="4"/>
        <v>8</v>
      </c>
      <c r="BC27" s="143">
        <f t="shared" si="5"/>
        <v>11</v>
      </c>
      <c r="BD27" s="143">
        <f t="shared" si="6"/>
        <v>11</v>
      </c>
      <c r="BE27" s="143">
        <f t="shared" si="7"/>
        <v>30</v>
      </c>
      <c r="BF27" s="143">
        <f t="shared" si="8"/>
        <v>30</v>
      </c>
      <c r="BG27" s="143">
        <f t="shared" si="9"/>
        <v>30</v>
      </c>
      <c r="BH27" s="143">
        <f t="shared" si="10"/>
        <v>30</v>
      </c>
      <c r="BI27" s="143">
        <f t="shared" si="11"/>
        <v>30</v>
      </c>
      <c r="BJ27" s="143">
        <f t="shared" si="12"/>
        <v>30</v>
      </c>
      <c r="BK27" s="143">
        <f t="shared" si="13"/>
        <v>30</v>
      </c>
      <c r="BL27" s="143">
        <f t="shared" si="14"/>
        <v>30</v>
      </c>
      <c r="BM27" s="143">
        <f t="shared" si="15"/>
        <v>30</v>
      </c>
      <c r="BN27" s="143">
        <f t="shared" si="16"/>
        <v>30</v>
      </c>
      <c r="BO27" s="143">
        <f t="shared" si="17"/>
        <v>30</v>
      </c>
      <c r="BP27" s="143">
        <f t="shared" si="18"/>
        <v>30</v>
      </c>
      <c r="BQ27" s="143">
        <f t="shared" si="19"/>
        <v>30</v>
      </c>
      <c r="BR27" s="143">
        <f t="shared" si="20"/>
        <v>30</v>
      </c>
      <c r="BS27" s="143">
        <f t="shared" si="21"/>
        <v>30</v>
      </c>
      <c r="BT27" s="143">
        <f t="shared" si="22"/>
        <v>30</v>
      </c>
      <c r="BU27" s="143">
        <f t="shared" si="23"/>
        <v>30</v>
      </c>
      <c r="BV27" s="143" t="e">
        <f t="shared" si="24"/>
        <v>#NUM!</v>
      </c>
      <c r="BW27" s="143" t="e">
        <f t="shared" si="25"/>
        <v>#NUM!</v>
      </c>
      <c r="BX27" s="143" t="e">
        <f t="shared" si="26"/>
        <v>#NUM!</v>
      </c>
      <c r="BY27" s="143" t="e">
        <f t="shared" si="27"/>
        <v>#NUM!</v>
      </c>
      <c r="BZ27" s="143" t="e">
        <f t="shared" si="28"/>
        <v>#NUM!</v>
      </c>
      <c r="CA27" s="143" t="e">
        <f t="shared" si="29"/>
        <v>#NUM!</v>
      </c>
      <c r="CB27" s="143" t="e">
        <f t="shared" si="30"/>
        <v>#NUM!</v>
      </c>
      <c r="CC27" s="143" t="e">
        <f t="shared" si="31"/>
        <v>#NUM!</v>
      </c>
      <c r="CD27" s="143" t="e">
        <f t="shared" si="32"/>
        <v>#NUM!</v>
      </c>
      <c r="CE27" s="143" t="e">
        <f t="shared" si="33"/>
        <v>#NUM!</v>
      </c>
      <c r="CF27" s="143" t="e">
        <f t="shared" si="34"/>
        <v>#NUM!</v>
      </c>
      <c r="CG27" s="143" t="e">
        <f t="shared" si="35"/>
        <v>#NUM!</v>
      </c>
      <c r="CH27" s="143" t="e">
        <f t="shared" si="36"/>
        <v>#NUM!</v>
      </c>
      <c r="CI27" s="143" t="e">
        <f t="shared" si="37"/>
        <v>#NUM!</v>
      </c>
      <c r="CJ27" s="143" t="e">
        <f t="shared" si="38"/>
        <v>#NUM!</v>
      </c>
      <c r="CK27" s="143" t="e">
        <f t="shared" si="39"/>
        <v>#NUM!</v>
      </c>
      <c r="CL27" s="143" t="e">
        <f t="shared" si="40"/>
        <v>#NUM!</v>
      </c>
      <c r="CM27" s="143" t="e">
        <f t="shared" si="41"/>
        <v>#NUM!</v>
      </c>
      <c r="CN27" s="143" t="e">
        <f t="shared" si="42"/>
        <v>#NUM!</v>
      </c>
      <c r="CO27" s="143" t="e">
        <f t="shared" si="43"/>
        <v>#NUM!</v>
      </c>
      <c r="CP27" s="143" t="e">
        <f t="shared" si="44"/>
        <v>#NUM!</v>
      </c>
      <c r="CQ27" s="143"/>
      <c r="CS27" s="50">
        <f t="shared" si="45"/>
        <v>30</v>
      </c>
      <c r="CT27" s="50" t="e">
        <f t="shared" si="46"/>
        <v>#VALUE!</v>
      </c>
      <c r="CU27" s="50" t="e">
        <f t="shared" si="47"/>
        <v>#NUM!</v>
      </c>
      <c r="CV27" s="50" t="e">
        <f t="shared" si="48"/>
        <v>#NUM!</v>
      </c>
      <c r="CW27" s="50" t="e">
        <f t="shared" si="49"/>
        <v>#NUM!</v>
      </c>
      <c r="CX27" s="50" t="e">
        <f t="shared" si="50"/>
        <v>#NUM!</v>
      </c>
      <c r="CY27" s="50" t="e">
        <f t="shared" si="51"/>
        <v>#NUM!</v>
      </c>
      <c r="CZ27" s="50" t="e">
        <f t="shared" si="52"/>
        <v>#NUM!</v>
      </c>
      <c r="DA27" s="50" t="e">
        <f t="shared" si="53"/>
        <v>#NUM!</v>
      </c>
      <c r="DB27" s="50" t="e">
        <f t="shared" si="54"/>
        <v>#NUM!</v>
      </c>
      <c r="DC27" s="50" t="e">
        <f t="shared" si="55"/>
        <v>#NUM!</v>
      </c>
      <c r="DD27" s="50" t="e">
        <f t="shared" si="56"/>
        <v>#NUM!</v>
      </c>
      <c r="DE27" s="50" t="e">
        <f t="shared" si="57"/>
        <v>#NUM!</v>
      </c>
      <c r="DF27" s="50" t="e">
        <f t="shared" si="58"/>
        <v>#NUM!</v>
      </c>
    </row>
    <row r="28" spans="1:110" s="50" customFormat="1" ht="12.75">
      <c r="A28" s="180">
        <f t="shared" si="59"/>
        <v>19</v>
      </c>
      <c r="B28" s="71">
        <f>AX28</f>
        <v>264</v>
      </c>
      <c r="C28" s="72"/>
      <c r="D28" s="73" t="s">
        <v>89</v>
      </c>
      <c r="E28" s="74" t="s">
        <v>83</v>
      </c>
      <c r="F28" s="70">
        <v>30</v>
      </c>
      <c r="G28" s="70">
        <v>6</v>
      </c>
      <c r="H28" s="70">
        <v>11</v>
      </c>
      <c r="I28" s="70">
        <v>30</v>
      </c>
      <c r="J28" s="70">
        <v>30</v>
      </c>
      <c r="K28" s="70">
        <v>30</v>
      </c>
      <c r="L28" s="70">
        <v>30</v>
      </c>
      <c r="M28" s="70">
        <v>30</v>
      </c>
      <c r="N28" s="70">
        <v>30</v>
      </c>
      <c r="O28" s="70">
        <v>7</v>
      </c>
      <c r="P28" s="70">
        <v>30</v>
      </c>
      <c r="Q28" s="70">
        <v>30</v>
      </c>
      <c r="R28" s="70">
        <v>30</v>
      </c>
      <c r="S28" s="70">
        <v>30</v>
      </c>
      <c r="T28" s="70">
        <v>30</v>
      </c>
      <c r="U28" s="70">
        <v>30</v>
      </c>
      <c r="V28" s="70">
        <v>30</v>
      </c>
      <c r="W28" s="220">
        <v>30</v>
      </c>
      <c r="X28" s="226">
        <v>30</v>
      </c>
      <c r="Y28" s="70">
        <v>30</v>
      </c>
      <c r="Z28" s="70">
        <v>30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2">
        <f>SUM(F28:AV28)</f>
        <v>564</v>
      </c>
      <c r="AX28" s="178">
        <f>AZ28+AY28</f>
        <v>264</v>
      </c>
      <c r="AY28" s="64"/>
      <c r="AZ28" s="179">
        <f t="shared" si="2"/>
        <v>264</v>
      </c>
      <c r="BA28" s="143">
        <f t="shared" si="3"/>
        <v>6</v>
      </c>
      <c r="BB28" s="143">
        <f t="shared" si="4"/>
        <v>7</v>
      </c>
      <c r="BC28" s="143">
        <f t="shared" si="5"/>
        <v>11</v>
      </c>
      <c r="BD28" s="143">
        <f t="shared" si="6"/>
        <v>30</v>
      </c>
      <c r="BE28" s="143">
        <f t="shared" si="7"/>
        <v>30</v>
      </c>
      <c r="BF28" s="143">
        <f t="shared" si="8"/>
        <v>30</v>
      </c>
      <c r="BG28" s="143">
        <f t="shared" si="9"/>
        <v>30</v>
      </c>
      <c r="BH28" s="143">
        <f t="shared" si="10"/>
        <v>30</v>
      </c>
      <c r="BI28" s="143">
        <f t="shared" si="11"/>
        <v>30</v>
      </c>
      <c r="BJ28" s="143">
        <f t="shared" si="12"/>
        <v>30</v>
      </c>
      <c r="BK28" s="143">
        <f t="shared" si="13"/>
        <v>30</v>
      </c>
      <c r="BL28" s="143">
        <f t="shared" si="14"/>
        <v>30</v>
      </c>
      <c r="BM28" s="143">
        <f t="shared" si="15"/>
        <v>30</v>
      </c>
      <c r="BN28" s="143">
        <f t="shared" si="16"/>
        <v>30</v>
      </c>
      <c r="BO28" s="143">
        <f t="shared" si="17"/>
        <v>30</v>
      </c>
      <c r="BP28" s="143">
        <f t="shared" si="18"/>
        <v>30</v>
      </c>
      <c r="BQ28" s="143">
        <f t="shared" si="19"/>
        <v>30</v>
      </c>
      <c r="BR28" s="143">
        <f t="shared" si="20"/>
        <v>30</v>
      </c>
      <c r="BS28" s="143">
        <f t="shared" si="21"/>
        <v>30</v>
      </c>
      <c r="BT28" s="143">
        <f t="shared" si="22"/>
        <v>30</v>
      </c>
      <c r="BU28" s="143">
        <f t="shared" si="23"/>
        <v>30</v>
      </c>
      <c r="BV28" s="143" t="e">
        <f t="shared" si="24"/>
        <v>#NUM!</v>
      </c>
      <c r="BW28" s="143" t="e">
        <f t="shared" si="25"/>
        <v>#NUM!</v>
      </c>
      <c r="BX28" s="143" t="e">
        <f t="shared" si="26"/>
        <v>#NUM!</v>
      </c>
      <c r="BY28" s="143" t="e">
        <f t="shared" si="27"/>
        <v>#NUM!</v>
      </c>
      <c r="BZ28" s="143" t="e">
        <f t="shared" si="28"/>
        <v>#NUM!</v>
      </c>
      <c r="CA28" s="143" t="e">
        <f t="shared" si="29"/>
        <v>#NUM!</v>
      </c>
      <c r="CB28" s="143" t="e">
        <f t="shared" si="30"/>
        <v>#NUM!</v>
      </c>
      <c r="CC28" s="143" t="e">
        <f t="shared" si="31"/>
        <v>#NUM!</v>
      </c>
      <c r="CD28" s="143" t="e">
        <f t="shared" si="32"/>
        <v>#NUM!</v>
      </c>
      <c r="CE28" s="143" t="e">
        <f t="shared" si="33"/>
        <v>#NUM!</v>
      </c>
      <c r="CF28" s="143" t="e">
        <f t="shared" si="34"/>
        <v>#NUM!</v>
      </c>
      <c r="CG28" s="143" t="e">
        <f t="shared" si="35"/>
        <v>#NUM!</v>
      </c>
      <c r="CH28" s="143" t="e">
        <f t="shared" si="36"/>
        <v>#NUM!</v>
      </c>
      <c r="CI28" s="143" t="e">
        <f t="shared" si="37"/>
        <v>#NUM!</v>
      </c>
      <c r="CJ28" s="143" t="e">
        <f t="shared" si="38"/>
        <v>#NUM!</v>
      </c>
      <c r="CK28" s="143" t="e">
        <f t="shared" si="39"/>
        <v>#NUM!</v>
      </c>
      <c r="CL28" s="143" t="e">
        <f t="shared" si="40"/>
        <v>#NUM!</v>
      </c>
      <c r="CM28" s="143" t="e">
        <f t="shared" si="41"/>
        <v>#NUM!</v>
      </c>
      <c r="CN28" s="143" t="e">
        <f t="shared" si="42"/>
        <v>#NUM!</v>
      </c>
      <c r="CO28" s="143" t="e">
        <f t="shared" si="43"/>
        <v>#NUM!</v>
      </c>
      <c r="CP28" s="143" t="e">
        <f t="shared" si="44"/>
        <v>#NUM!</v>
      </c>
      <c r="CQ28" s="143"/>
      <c r="CS28" s="50">
        <f t="shared" si="45"/>
        <v>30</v>
      </c>
      <c r="CT28" s="50" t="e">
        <f t="shared" si="46"/>
        <v>#VALUE!</v>
      </c>
      <c r="CU28" s="50" t="e">
        <f t="shared" si="47"/>
        <v>#NUM!</v>
      </c>
      <c r="CV28" s="50" t="e">
        <f t="shared" si="48"/>
        <v>#NUM!</v>
      </c>
      <c r="CW28" s="50" t="e">
        <f t="shared" si="49"/>
        <v>#NUM!</v>
      </c>
      <c r="CX28" s="50" t="e">
        <f t="shared" si="50"/>
        <v>#NUM!</v>
      </c>
      <c r="CY28" s="50" t="e">
        <f t="shared" si="51"/>
        <v>#NUM!</v>
      </c>
      <c r="CZ28" s="50" t="e">
        <f t="shared" si="52"/>
        <v>#NUM!</v>
      </c>
      <c r="DA28" s="50" t="e">
        <f t="shared" si="53"/>
        <v>#NUM!</v>
      </c>
      <c r="DB28" s="50" t="e">
        <f t="shared" si="54"/>
        <v>#NUM!</v>
      </c>
      <c r="DC28" s="50" t="e">
        <f t="shared" si="55"/>
        <v>#NUM!</v>
      </c>
      <c r="DD28" s="50" t="e">
        <f t="shared" si="56"/>
        <v>#NUM!</v>
      </c>
      <c r="DE28" s="50" t="e">
        <f t="shared" si="57"/>
        <v>#NUM!</v>
      </c>
      <c r="DF28" s="50" t="e">
        <f t="shared" si="58"/>
        <v>#NUM!</v>
      </c>
    </row>
    <row r="29" spans="1:110" s="50" customFormat="1" ht="12.75">
      <c r="A29" s="180">
        <f t="shared" si="59"/>
        <v>20</v>
      </c>
      <c r="B29" s="71">
        <f>AX29</f>
        <v>278</v>
      </c>
      <c r="C29" s="72">
        <v>2756</v>
      </c>
      <c r="D29" s="73" t="s">
        <v>67</v>
      </c>
      <c r="E29" s="74" t="s">
        <v>65</v>
      </c>
      <c r="F29" s="70">
        <v>30</v>
      </c>
      <c r="G29" s="70">
        <v>30</v>
      </c>
      <c r="H29" s="70">
        <v>30</v>
      </c>
      <c r="I29" s="70">
        <v>30</v>
      </c>
      <c r="J29" s="70">
        <v>5</v>
      </c>
      <c r="K29" s="70">
        <v>3</v>
      </c>
      <c r="L29" s="70">
        <v>30</v>
      </c>
      <c r="M29" s="70">
        <v>30</v>
      </c>
      <c r="N29" s="70">
        <v>30</v>
      </c>
      <c r="O29" s="70">
        <v>30</v>
      </c>
      <c r="P29" s="70">
        <v>30</v>
      </c>
      <c r="Q29" s="70">
        <v>30</v>
      </c>
      <c r="R29" s="70">
        <v>30</v>
      </c>
      <c r="S29" s="70">
        <v>30</v>
      </c>
      <c r="T29" s="70">
        <v>30</v>
      </c>
      <c r="U29" s="70">
        <v>30</v>
      </c>
      <c r="V29" s="70">
        <v>30</v>
      </c>
      <c r="W29" s="220">
        <v>30</v>
      </c>
      <c r="X29" s="226">
        <v>30</v>
      </c>
      <c r="Y29" s="70">
        <v>30</v>
      </c>
      <c r="Z29" s="70">
        <v>30</v>
      </c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2">
        <f>SUM(F29:AV29)</f>
        <v>578</v>
      </c>
      <c r="AX29" s="178">
        <f>AZ29+AY29</f>
        <v>278</v>
      </c>
      <c r="AY29" s="64"/>
      <c r="AZ29" s="179">
        <f t="shared" si="2"/>
        <v>278</v>
      </c>
      <c r="BA29" s="143">
        <f t="shared" si="3"/>
        <v>3</v>
      </c>
      <c r="BB29" s="143">
        <f t="shared" si="4"/>
        <v>5</v>
      </c>
      <c r="BC29" s="143">
        <f t="shared" si="5"/>
        <v>30</v>
      </c>
      <c r="BD29" s="143">
        <f t="shared" si="6"/>
        <v>30</v>
      </c>
      <c r="BE29" s="143">
        <f t="shared" si="7"/>
        <v>30</v>
      </c>
      <c r="BF29" s="143">
        <f t="shared" si="8"/>
        <v>30</v>
      </c>
      <c r="BG29" s="143">
        <f t="shared" si="9"/>
        <v>30</v>
      </c>
      <c r="BH29" s="143">
        <f t="shared" si="10"/>
        <v>30</v>
      </c>
      <c r="BI29" s="143">
        <f t="shared" si="11"/>
        <v>30</v>
      </c>
      <c r="BJ29" s="143">
        <f t="shared" si="12"/>
        <v>30</v>
      </c>
      <c r="BK29" s="143">
        <f t="shared" si="13"/>
        <v>30</v>
      </c>
      <c r="BL29" s="143">
        <f t="shared" si="14"/>
        <v>30</v>
      </c>
      <c r="BM29" s="143">
        <f t="shared" si="15"/>
        <v>30</v>
      </c>
      <c r="BN29" s="143">
        <f t="shared" si="16"/>
        <v>30</v>
      </c>
      <c r="BO29" s="143">
        <f t="shared" si="17"/>
        <v>30</v>
      </c>
      <c r="BP29" s="143">
        <f t="shared" si="18"/>
        <v>30</v>
      </c>
      <c r="BQ29" s="143">
        <f t="shared" si="19"/>
        <v>30</v>
      </c>
      <c r="BR29" s="143">
        <f t="shared" si="20"/>
        <v>30</v>
      </c>
      <c r="BS29" s="143">
        <f t="shared" si="21"/>
        <v>30</v>
      </c>
      <c r="BT29" s="143">
        <f t="shared" si="22"/>
        <v>30</v>
      </c>
      <c r="BU29" s="143">
        <f t="shared" si="23"/>
        <v>30</v>
      </c>
      <c r="BV29" s="143" t="e">
        <f t="shared" si="24"/>
        <v>#NUM!</v>
      </c>
      <c r="BW29" s="143" t="e">
        <f t="shared" si="25"/>
        <v>#NUM!</v>
      </c>
      <c r="BX29" s="143" t="e">
        <f t="shared" si="26"/>
        <v>#NUM!</v>
      </c>
      <c r="BY29" s="143" t="e">
        <f t="shared" si="27"/>
        <v>#NUM!</v>
      </c>
      <c r="BZ29" s="143" t="e">
        <f t="shared" si="28"/>
        <v>#NUM!</v>
      </c>
      <c r="CA29" s="143" t="e">
        <f t="shared" si="29"/>
        <v>#NUM!</v>
      </c>
      <c r="CB29" s="143" t="e">
        <f t="shared" si="30"/>
        <v>#NUM!</v>
      </c>
      <c r="CC29" s="143" t="e">
        <f t="shared" si="31"/>
        <v>#NUM!</v>
      </c>
      <c r="CD29" s="143" t="e">
        <f t="shared" si="32"/>
        <v>#NUM!</v>
      </c>
      <c r="CE29" s="143" t="e">
        <f t="shared" si="33"/>
        <v>#NUM!</v>
      </c>
      <c r="CF29" s="143" t="e">
        <f t="shared" si="34"/>
        <v>#NUM!</v>
      </c>
      <c r="CG29" s="143" t="e">
        <f t="shared" si="35"/>
        <v>#NUM!</v>
      </c>
      <c r="CH29" s="143" t="e">
        <f t="shared" si="36"/>
        <v>#NUM!</v>
      </c>
      <c r="CI29" s="143" t="e">
        <f t="shared" si="37"/>
        <v>#NUM!</v>
      </c>
      <c r="CJ29" s="143" t="e">
        <f t="shared" si="38"/>
        <v>#NUM!</v>
      </c>
      <c r="CK29" s="143" t="e">
        <f t="shared" si="39"/>
        <v>#NUM!</v>
      </c>
      <c r="CL29" s="143" t="e">
        <f t="shared" si="40"/>
        <v>#NUM!</v>
      </c>
      <c r="CM29" s="143" t="e">
        <f t="shared" si="41"/>
        <v>#NUM!</v>
      </c>
      <c r="CN29" s="143" t="e">
        <f t="shared" si="42"/>
        <v>#NUM!</v>
      </c>
      <c r="CO29" s="143" t="e">
        <f t="shared" si="43"/>
        <v>#NUM!</v>
      </c>
      <c r="CP29" s="143" t="e">
        <f t="shared" si="44"/>
        <v>#NUM!</v>
      </c>
      <c r="CQ29" s="143"/>
      <c r="CS29" s="50">
        <f t="shared" si="45"/>
        <v>30</v>
      </c>
      <c r="CT29" s="50" t="e">
        <f t="shared" si="46"/>
        <v>#VALUE!</v>
      </c>
      <c r="CU29" s="50" t="e">
        <f t="shared" si="47"/>
        <v>#NUM!</v>
      </c>
      <c r="CV29" s="50" t="e">
        <f t="shared" si="48"/>
        <v>#NUM!</v>
      </c>
      <c r="CW29" s="50" t="e">
        <f t="shared" si="49"/>
        <v>#NUM!</v>
      </c>
      <c r="CX29" s="50" t="e">
        <f t="shared" si="50"/>
        <v>#NUM!</v>
      </c>
      <c r="CY29" s="50" t="e">
        <f t="shared" si="51"/>
        <v>#NUM!</v>
      </c>
      <c r="CZ29" s="50" t="e">
        <f t="shared" si="52"/>
        <v>#NUM!</v>
      </c>
      <c r="DA29" s="50" t="e">
        <f t="shared" si="53"/>
        <v>#NUM!</v>
      </c>
      <c r="DB29" s="50" t="e">
        <f t="shared" si="54"/>
        <v>#NUM!</v>
      </c>
      <c r="DC29" s="50" t="e">
        <f t="shared" si="55"/>
        <v>#NUM!</v>
      </c>
      <c r="DD29" s="50" t="e">
        <f t="shared" si="56"/>
        <v>#NUM!</v>
      </c>
      <c r="DE29" s="50" t="e">
        <f t="shared" si="57"/>
        <v>#NUM!</v>
      </c>
      <c r="DF29" s="50" t="e">
        <f t="shared" si="58"/>
        <v>#NUM!</v>
      </c>
    </row>
    <row r="30" spans="1:110" s="50" customFormat="1" ht="12.75">
      <c r="A30" s="180">
        <f t="shared" si="59"/>
        <v>21</v>
      </c>
      <c r="B30" s="71">
        <f>AX30</f>
        <v>330</v>
      </c>
      <c r="C30" s="72">
        <v>2186</v>
      </c>
      <c r="D30" s="73" t="s">
        <v>140</v>
      </c>
      <c r="E30" s="74" t="s">
        <v>141</v>
      </c>
      <c r="F30" s="70">
        <v>30</v>
      </c>
      <c r="G30" s="70">
        <v>30</v>
      </c>
      <c r="H30" s="70">
        <v>30</v>
      </c>
      <c r="I30" s="70">
        <v>30</v>
      </c>
      <c r="J30" s="70">
        <v>30</v>
      </c>
      <c r="K30" s="70">
        <v>30</v>
      </c>
      <c r="L30" s="70">
        <v>30</v>
      </c>
      <c r="M30" s="70">
        <v>30</v>
      </c>
      <c r="N30" s="70">
        <v>30</v>
      </c>
      <c r="O30" s="70">
        <v>30</v>
      </c>
      <c r="P30" s="70">
        <v>30</v>
      </c>
      <c r="Q30" s="70">
        <v>30</v>
      </c>
      <c r="R30" s="70">
        <v>30</v>
      </c>
      <c r="S30" s="70">
        <v>30</v>
      </c>
      <c r="T30" s="70">
        <v>30</v>
      </c>
      <c r="U30" s="70">
        <v>30</v>
      </c>
      <c r="V30" s="70">
        <v>30</v>
      </c>
      <c r="W30" s="220">
        <v>30</v>
      </c>
      <c r="X30" s="226">
        <v>30</v>
      </c>
      <c r="Y30" s="70">
        <v>30</v>
      </c>
      <c r="Z30" s="70">
        <v>30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2">
        <f>SUM(F30:AV30)</f>
        <v>630</v>
      </c>
      <c r="AX30" s="178">
        <f>AZ30+AY30</f>
        <v>330</v>
      </c>
      <c r="AY30" s="64"/>
      <c r="AZ30" s="179">
        <f t="shared" si="2"/>
        <v>330</v>
      </c>
      <c r="BA30" s="143">
        <f t="shared" si="3"/>
        <v>30</v>
      </c>
      <c r="BB30" s="143">
        <f t="shared" si="4"/>
        <v>30</v>
      </c>
      <c r="BC30" s="143">
        <f t="shared" si="5"/>
        <v>30</v>
      </c>
      <c r="BD30" s="143">
        <f t="shared" si="6"/>
        <v>30</v>
      </c>
      <c r="BE30" s="143">
        <f t="shared" si="7"/>
        <v>30</v>
      </c>
      <c r="BF30" s="143">
        <f t="shared" si="8"/>
        <v>30</v>
      </c>
      <c r="BG30" s="143">
        <f t="shared" si="9"/>
        <v>30</v>
      </c>
      <c r="BH30" s="143">
        <f t="shared" si="10"/>
        <v>30</v>
      </c>
      <c r="BI30" s="143">
        <f t="shared" si="11"/>
        <v>30</v>
      </c>
      <c r="BJ30" s="143">
        <f t="shared" si="12"/>
        <v>30</v>
      </c>
      <c r="BK30" s="143">
        <f t="shared" si="13"/>
        <v>30</v>
      </c>
      <c r="BL30" s="143">
        <f t="shared" si="14"/>
        <v>30</v>
      </c>
      <c r="BM30" s="143">
        <f t="shared" si="15"/>
        <v>30</v>
      </c>
      <c r="BN30" s="143">
        <f t="shared" si="16"/>
        <v>30</v>
      </c>
      <c r="BO30" s="143">
        <f t="shared" si="17"/>
        <v>30</v>
      </c>
      <c r="BP30" s="143">
        <f t="shared" si="18"/>
        <v>30</v>
      </c>
      <c r="BQ30" s="143">
        <f t="shared" si="19"/>
        <v>30</v>
      </c>
      <c r="BR30" s="143">
        <f t="shared" si="20"/>
        <v>30</v>
      </c>
      <c r="BS30" s="143">
        <f t="shared" si="21"/>
        <v>30</v>
      </c>
      <c r="BT30" s="143">
        <f t="shared" si="22"/>
        <v>30</v>
      </c>
      <c r="BU30" s="143">
        <f t="shared" si="23"/>
        <v>30</v>
      </c>
      <c r="BV30" s="143" t="e">
        <f t="shared" si="24"/>
        <v>#NUM!</v>
      </c>
      <c r="BW30" s="143" t="e">
        <f t="shared" si="25"/>
        <v>#NUM!</v>
      </c>
      <c r="BX30" s="143" t="e">
        <f t="shared" si="26"/>
        <v>#NUM!</v>
      </c>
      <c r="BY30" s="143" t="e">
        <f t="shared" si="27"/>
        <v>#NUM!</v>
      </c>
      <c r="BZ30" s="143" t="e">
        <f t="shared" si="28"/>
        <v>#NUM!</v>
      </c>
      <c r="CA30" s="143" t="e">
        <f t="shared" si="29"/>
        <v>#NUM!</v>
      </c>
      <c r="CB30" s="143" t="e">
        <f t="shared" si="30"/>
        <v>#NUM!</v>
      </c>
      <c r="CC30" s="143" t="e">
        <f t="shared" si="31"/>
        <v>#NUM!</v>
      </c>
      <c r="CD30" s="143" t="e">
        <f t="shared" si="32"/>
        <v>#NUM!</v>
      </c>
      <c r="CE30" s="143" t="e">
        <f t="shared" si="33"/>
        <v>#NUM!</v>
      </c>
      <c r="CF30" s="143" t="e">
        <f t="shared" si="34"/>
        <v>#NUM!</v>
      </c>
      <c r="CG30" s="143" t="e">
        <f t="shared" si="35"/>
        <v>#NUM!</v>
      </c>
      <c r="CH30" s="143" t="e">
        <f t="shared" si="36"/>
        <v>#NUM!</v>
      </c>
      <c r="CI30" s="143" t="e">
        <f t="shared" si="37"/>
        <v>#NUM!</v>
      </c>
      <c r="CJ30" s="143" t="e">
        <f t="shared" si="38"/>
        <v>#NUM!</v>
      </c>
      <c r="CK30" s="143" t="e">
        <f t="shared" si="39"/>
        <v>#NUM!</v>
      </c>
      <c r="CL30" s="143" t="e">
        <f t="shared" si="40"/>
        <v>#NUM!</v>
      </c>
      <c r="CM30" s="143" t="e">
        <f t="shared" si="41"/>
        <v>#NUM!</v>
      </c>
      <c r="CN30" s="143" t="e">
        <f t="shared" si="42"/>
        <v>#NUM!</v>
      </c>
      <c r="CO30" s="143" t="e">
        <f t="shared" si="43"/>
        <v>#NUM!</v>
      </c>
      <c r="CP30" s="143" t="e">
        <f t="shared" si="44"/>
        <v>#NUM!</v>
      </c>
      <c r="CQ30" s="143"/>
      <c r="CS30" s="50">
        <f t="shared" si="45"/>
        <v>30</v>
      </c>
      <c r="CT30" s="50" t="e">
        <f t="shared" si="46"/>
        <v>#VALUE!</v>
      </c>
      <c r="CU30" s="50" t="e">
        <f t="shared" si="47"/>
        <v>#NUM!</v>
      </c>
      <c r="CV30" s="50" t="e">
        <f t="shared" si="48"/>
        <v>#NUM!</v>
      </c>
      <c r="CW30" s="50" t="e">
        <f t="shared" si="49"/>
        <v>#NUM!</v>
      </c>
      <c r="CX30" s="50" t="e">
        <f t="shared" si="50"/>
        <v>#NUM!</v>
      </c>
      <c r="CY30" s="50" t="e">
        <f t="shared" si="51"/>
        <v>#NUM!</v>
      </c>
      <c r="CZ30" s="50" t="e">
        <f t="shared" si="52"/>
        <v>#NUM!</v>
      </c>
      <c r="DA30" s="50" t="e">
        <f t="shared" si="53"/>
        <v>#NUM!</v>
      </c>
      <c r="DB30" s="50" t="e">
        <f t="shared" si="54"/>
        <v>#NUM!</v>
      </c>
      <c r="DC30" s="50" t="e">
        <f t="shared" si="55"/>
        <v>#NUM!</v>
      </c>
      <c r="DD30" s="50" t="e">
        <f t="shared" si="56"/>
        <v>#NUM!</v>
      </c>
      <c r="DE30" s="50" t="e">
        <f t="shared" si="57"/>
        <v>#NUM!</v>
      </c>
      <c r="DF30" s="50" t="e">
        <f t="shared" si="58"/>
        <v>#NUM!</v>
      </c>
    </row>
    <row r="31" spans="1:110" s="50" customFormat="1" ht="12.75">
      <c r="A31" s="180">
        <f t="shared" si="59"/>
        <v>22</v>
      </c>
      <c r="B31" s="71">
        <f>AX31</f>
        <v>354</v>
      </c>
      <c r="C31" s="72">
        <v>92</v>
      </c>
      <c r="D31" s="73"/>
      <c r="E31" s="74" t="s">
        <v>85</v>
      </c>
      <c r="F31" s="70">
        <v>30</v>
      </c>
      <c r="G31" s="70">
        <v>30</v>
      </c>
      <c r="H31" s="70">
        <v>30</v>
      </c>
      <c r="I31" s="70">
        <v>30</v>
      </c>
      <c r="J31" s="70">
        <v>30</v>
      </c>
      <c r="K31" s="70">
        <v>30</v>
      </c>
      <c r="L31" s="70">
        <v>30</v>
      </c>
      <c r="M31" s="70">
        <v>30</v>
      </c>
      <c r="N31" s="70">
        <v>30</v>
      </c>
      <c r="O31" s="70">
        <v>3</v>
      </c>
      <c r="P31" s="70">
        <v>30</v>
      </c>
      <c r="Q31" s="70">
        <v>5</v>
      </c>
      <c r="R31" s="70">
        <v>30</v>
      </c>
      <c r="S31" s="70">
        <v>30</v>
      </c>
      <c r="T31" s="70">
        <v>30</v>
      </c>
      <c r="U31" s="70">
        <v>6</v>
      </c>
      <c r="V31" s="70">
        <v>30</v>
      </c>
      <c r="W31" s="220">
        <v>30</v>
      </c>
      <c r="X31" s="226">
        <v>30</v>
      </c>
      <c r="Y31" s="70">
        <v>30</v>
      </c>
      <c r="Z31" s="70">
        <v>30</v>
      </c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2">
        <f>SUM(F31:AV31)</f>
        <v>554</v>
      </c>
      <c r="AX31" s="178">
        <f>AZ31+AY31</f>
        <v>354</v>
      </c>
      <c r="AY31" s="64">
        <v>100</v>
      </c>
      <c r="AZ31" s="179">
        <f t="shared" si="2"/>
        <v>254</v>
      </c>
      <c r="BA31" s="143">
        <f t="shared" si="3"/>
        <v>3</v>
      </c>
      <c r="BB31" s="143">
        <f t="shared" si="4"/>
        <v>5</v>
      </c>
      <c r="BC31" s="143">
        <f t="shared" si="5"/>
        <v>6</v>
      </c>
      <c r="BD31" s="143">
        <f t="shared" si="6"/>
        <v>30</v>
      </c>
      <c r="BE31" s="143">
        <f t="shared" si="7"/>
        <v>30</v>
      </c>
      <c r="BF31" s="143">
        <f t="shared" si="8"/>
        <v>30</v>
      </c>
      <c r="BG31" s="143">
        <f t="shared" si="9"/>
        <v>30</v>
      </c>
      <c r="BH31" s="143">
        <f t="shared" si="10"/>
        <v>30</v>
      </c>
      <c r="BI31" s="143">
        <f t="shared" si="11"/>
        <v>30</v>
      </c>
      <c r="BJ31" s="143">
        <f t="shared" si="12"/>
        <v>30</v>
      </c>
      <c r="BK31" s="143">
        <f t="shared" si="13"/>
        <v>30</v>
      </c>
      <c r="BL31" s="143">
        <f t="shared" si="14"/>
        <v>30</v>
      </c>
      <c r="BM31" s="143">
        <f t="shared" si="15"/>
        <v>30</v>
      </c>
      <c r="BN31" s="143">
        <f t="shared" si="16"/>
        <v>30</v>
      </c>
      <c r="BO31" s="143">
        <f t="shared" si="17"/>
        <v>30</v>
      </c>
      <c r="BP31" s="143">
        <f t="shared" si="18"/>
        <v>30</v>
      </c>
      <c r="BQ31" s="143">
        <f t="shared" si="19"/>
        <v>30</v>
      </c>
      <c r="BR31" s="143">
        <f t="shared" si="20"/>
        <v>30</v>
      </c>
      <c r="BS31" s="143">
        <f t="shared" si="21"/>
        <v>30</v>
      </c>
      <c r="BT31" s="143">
        <f t="shared" si="22"/>
        <v>30</v>
      </c>
      <c r="BU31" s="143">
        <f t="shared" si="23"/>
        <v>30</v>
      </c>
      <c r="BV31" s="143" t="e">
        <f t="shared" si="24"/>
        <v>#NUM!</v>
      </c>
      <c r="BW31" s="143" t="e">
        <f t="shared" si="25"/>
        <v>#NUM!</v>
      </c>
      <c r="BX31" s="143" t="e">
        <f t="shared" si="26"/>
        <v>#NUM!</v>
      </c>
      <c r="BY31" s="143" t="e">
        <f t="shared" si="27"/>
        <v>#NUM!</v>
      </c>
      <c r="BZ31" s="143" t="e">
        <f t="shared" si="28"/>
        <v>#NUM!</v>
      </c>
      <c r="CA31" s="143" t="e">
        <f t="shared" si="29"/>
        <v>#NUM!</v>
      </c>
      <c r="CB31" s="143" t="e">
        <f t="shared" si="30"/>
        <v>#NUM!</v>
      </c>
      <c r="CC31" s="143" t="e">
        <f t="shared" si="31"/>
        <v>#NUM!</v>
      </c>
      <c r="CD31" s="143" t="e">
        <f t="shared" si="32"/>
        <v>#NUM!</v>
      </c>
      <c r="CE31" s="143" t="e">
        <f t="shared" si="33"/>
        <v>#NUM!</v>
      </c>
      <c r="CF31" s="143" t="e">
        <f t="shared" si="34"/>
        <v>#NUM!</v>
      </c>
      <c r="CG31" s="143" t="e">
        <f t="shared" si="35"/>
        <v>#NUM!</v>
      </c>
      <c r="CH31" s="143" t="e">
        <f t="shared" si="36"/>
        <v>#NUM!</v>
      </c>
      <c r="CI31" s="143" t="e">
        <f t="shared" si="37"/>
        <v>#NUM!</v>
      </c>
      <c r="CJ31" s="143" t="e">
        <f t="shared" si="38"/>
        <v>#NUM!</v>
      </c>
      <c r="CK31" s="143" t="e">
        <f t="shared" si="39"/>
        <v>#NUM!</v>
      </c>
      <c r="CL31" s="143" t="e">
        <f t="shared" si="40"/>
        <v>#NUM!</v>
      </c>
      <c r="CM31" s="143" t="e">
        <f t="shared" si="41"/>
        <v>#NUM!</v>
      </c>
      <c r="CN31" s="143" t="e">
        <f t="shared" si="42"/>
        <v>#NUM!</v>
      </c>
      <c r="CO31" s="143" t="e">
        <f t="shared" si="43"/>
        <v>#NUM!</v>
      </c>
      <c r="CP31" s="143" t="e">
        <f t="shared" si="44"/>
        <v>#NUM!</v>
      </c>
      <c r="CQ31" s="143"/>
      <c r="CS31" s="50">
        <f t="shared" si="45"/>
        <v>30</v>
      </c>
      <c r="CT31" s="50" t="e">
        <f t="shared" si="46"/>
        <v>#VALUE!</v>
      </c>
      <c r="CU31" s="50" t="e">
        <f t="shared" si="47"/>
        <v>#NUM!</v>
      </c>
      <c r="CV31" s="50" t="e">
        <f t="shared" si="48"/>
        <v>#NUM!</v>
      </c>
      <c r="CW31" s="50" t="e">
        <f t="shared" si="49"/>
        <v>#NUM!</v>
      </c>
      <c r="CX31" s="50" t="e">
        <f t="shared" si="50"/>
        <v>#NUM!</v>
      </c>
      <c r="CY31" s="50" t="e">
        <f t="shared" si="51"/>
        <v>#NUM!</v>
      </c>
      <c r="CZ31" s="50" t="e">
        <f t="shared" si="52"/>
        <v>#NUM!</v>
      </c>
      <c r="DA31" s="50" t="e">
        <f t="shared" si="53"/>
        <v>#NUM!</v>
      </c>
      <c r="DB31" s="50" t="e">
        <f t="shared" si="54"/>
        <v>#NUM!</v>
      </c>
      <c r="DC31" s="50" t="e">
        <f t="shared" si="55"/>
        <v>#NUM!</v>
      </c>
      <c r="DD31" s="50" t="e">
        <f t="shared" si="56"/>
        <v>#NUM!</v>
      </c>
      <c r="DE31" s="50" t="e">
        <f t="shared" si="57"/>
        <v>#NUM!</v>
      </c>
      <c r="DF31" s="50" t="e">
        <f t="shared" si="58"/>
        <v>#NUM!</v>
      </c>
    </row>
    <row r="32" spans="1:110" s="50" customFormat="1" ht="12.75">
      <c r="A32" s="180">
        <f t="shared" si="59"/>
        <v>23</v>
      </c>
      <c r="B32" s="71">
        <f>AX32</f>
        <v>403</v>
      </c>
      <c r="C32" s="72">
        <v>2616</v>
      </c>
      <c r="D32" s="73" t="s">
        <v>33</v>
      </c>
      <c r="E32" s="74" t="s">
        <v>32</v>
      </c>
      <c r="F32" s="70">
        <v>30</v>
      </c>
      <c r="G32" s="70">
        <v>30</v>
      </c>
      <c r="H32" s="70">
        <v>3</v>
      </c>
      <c r="I32" s="70">
        <v>30</v>
      </c>
      <c r="J32" s="70">
        <v>30</v>
      </c>
      <c r="K32" s="70">
        <v>30</v>
      </c>
      <c r="L32" s="70">
        <v>30</v>
      </c>
      <c r="M32" s="70">
        <v>30</v>
      </c>
      <c r="N32" s="70">
        <v>30</v>
      </c>
      <c r="O32" s="70">
        <v>30</v>
      </c>
      <c r="P32" s="70">
        <v>30</v>
      </c>
      <c r="Q32" s="70">
        <v>30</v>
      </c>
      <c r="R32" s="70">
        <v>30</v>
      </c>
      <c r="S32" s="70">
        <v>30</v>
      </c>
      <c r="T32" s="70">
        <v>30</v>
      </c>
      <c r="U32" s="70">
        <v>30</v>
      </c>
      <c r="V32" s="70">
        <v>30</v>
      </c>
      <c r="W32" s="220">
        <v>30</v>
      </c>
      <c r="X32" s="226">
        <v>30</v>
      </c>
      <c r="Y32" s="70">
        <v>30</v>
      </c>
      <c r="Z32" s="70">
        <v>30</v>
      </c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2">
        <f>SUM(F32:AV32)</f>
        <v>603</v>
      </c>
      <c r="AX32" s="178">
        <f>AZ32+AY32</f>
        <v>403</v>
      </c>
      <c r="AY32" s="64">
        <v>100</v>
      </c>
      <c r="AZ32" s="179">
        <f t="shared" si="2"/>
        <v>303</v>
      </c>
      <c r="BA32" s="143">
        <f t="shared" si="3"/>
        <v>3</v>
      </c>
      <c r="BB32" s="143">
        <f t="shared" si="4"/>
        <v>30</v>
      </c>
      <c r="BC32" s="143">
        <f t="shared" si="5"/>
        <v>30</v>
      </c>
      <c r="BD32" s="143">
        <f t="shared" si="6"/>
        <v>30</v>
      </c>
      <c r="BE32" s="143">
        <f t="shared" si="7"/>
        <v>30</v>
      </c>
      <c r="BF32" s="143">
        <f t="shared" si="8"/>
        <v>30</v>
      </c>
      <c r="BG32" s="143">
        <f t="shared" si="9"/>
        <v>30</v>
      </c>
      <c r="BH32" s="143">
        <f t="shared" si="10"/>
        <v>30</v>
      </c>
      <c r="BI32" s="143">
        <f t="shared" si="11"/>
        <v>30</v>
      </c>
      <c r="BJ32" s="143">
        <f t="shared" si="12"/>
        <v>30</v>
      </c>
      <c r="BK32" s="143">
        <f t="shared" si="13"/>
        <v>30</v>
      </c>
      <c r="BL32" s="143">
        <f t="shared" si="14"/>
        <v>30</v>
      </c>
      <c r="BM32" s="143">
        <f t="shared" si="15"/>
        <v>30</v>
      </c>
      <c r="BN32" s="143">
        <f t="shared" si="16"/>
        <v>30</v>
      </c>
      <c r="BO32" s="143">
        <f t="shared" si="17"/>
        <v>30</v>
      </c>
      <c r="BP32" s="143">
        <f t="shared" si="18"/>
        <v>30</v>
      </c>
      <c r="BQ32" s="143">
        <f t="shared" si="19"/>
        <v>30</v>
      </c>
      <c r="BR32" s="143">
        <f t="shared" si="20"/>
        <v>30</v>
      </c>
      <c r="BS32" s="143">
        <f t="shared" si="21"/>
        <v>30</v>
      </c>
      <c r="BT32" s="143">
        <f t="shared" si="22"/>
        <v>30</v>
      </c>
      <c r="BU32" s="143">
        <f t="shared" si="23"/>
        <v>30</v>
      </c>
      <c r="BV32" s="143" t="e">
        <f t="shared" si="24"/>
        <v>#NUM!</v>
      </c>
      <c r="BW32" s="143" t="e">
        <f t="shared" si="25"/>
        <v>#NUM!</v>
      </c>
      <c r="BX32" s="143" t="e">
        <f t="shared" si="26"/>
        <v>#NUM!</v>
      </c>
      <c r="BY32" s="143" t="e">
        <f t="shared" si="27"/>
        <v>#NUM!</v>
      </c>
      <c r="BZ32" s="143" t="e">
        <f t="shared" si="28"/>
        <v>#NUM!</v>
      </c>
      <c r="CA32" s="143" t="e">
        <f t="shared" si="29"/>
        <v>#NUM!</v>
      </c>
      <c r="CB32" s="143" t="e">
        <f t="shared" si="30"/>
        <v>#NUM!</v>
      </c>
      <c r="CC32" s="143" t="e">
        <f t="shared" si="31"/>
        <v>#NUM!</v>
      </c>
      <c r="CD32" s="143" t="e">
        <f t="shared" si="32"/>
        <v>#NUM!</v>
      </c>
      <c r="CE32" s="143" t="e">
        <f t="shared" si="33"/>
        <v>#NUM!</v>
      </c>
      <c r="CF32" s="143" t="e">
        <f t="shared" si="34"/>
        <v>#NUM!</v>
      </c>
      <c r="CG32" s="143" t="e">
        <f t="shared" si="35"/>
        <v>#NUM!</v>
      </c>
      <c r="CH32" s="143" t="e">
        <f t="shared" si="36"/>
        <v>#NUM!</v>
      </c>
      <c r="CI32" s="143" t="e">
        <f t="shared" si="37"/>
        <v>#NUM!</v>
      </c>
      <c r="CJ32" s="143" t="e">
        <f t="shared" si="38"/>
        <v>#NUM!</v>
      </c>
      <c r="CK32" s="143" t="e">
        <f t="shared" si="39"/>
        <v>#NUM!</v>
      </c>
      <c r="CL32" s="143" t="e">
        <f t="shared" si="40"/>
        <v>#NUM!</v>
      </c>
      <c r="CM32" s="143" t="e">
        <f t="shared" si="41"/>
        <v>#NUM!</v>
      </c>
      <c r="CN32" s="143" t="e">
        <f t="shared" si="42"/>
        <v>#NUM!</v>
      </c>
      <c r="CO32" s="143" t="e">
        <f t="shared" si="43"/>
        <v>#NUM!</v>
      </c>
      <c r="CP32" s="143" t="e">
        <f t="shared" si="44"/>
        <v>#NUM!</v>
      </c>
      <c r="CQ32" s="143"/>
      <c r="CS32" s="50">
        <f t="shared" si="45"/>
        <v>30</v>
      </c>
      <c r="CT32" s="50" t="e">
        <f t="shared" si="46"/>
        <v>#VALUE!</v>
      </c>
      <c r="CU32" s="50" t="e">
        <f t="shared" si="47"/>
        <v>#NUM!</v>
      </c>
      <c r="CV32" s="50" t="e">
        <f t="shared" si="48"/>
        <v>#NUM!</v>
      </c>
      <c r="CW32" s="50" t="e">
        <f t="shared" si="49"/>
        <v>#NUM!</v>
      </c>
      <c r="CX32" s="50" t="e">
        <f t="shared" si="50"/>
        <v>#NUM!</v>
      </c>
      <c r="CY32" s="50" t="e">
        <f t="shared" si="51"/>
        <v>#NUM!</v>
      </c>
      <c r="CZ32" s="50" t="e">
        <f t="shared" si="52"/>
        <v>#NUM!</v>
      </c>
      <c r="DA32" s="50" t="e">
        <f t="shared" si="53"/>
        <v>#NUM!</v>
      </c>
      <c r="DB32" s="50" t="e">
        <f t="shared" si="54"/>
        <v>#NUM!</v>
      </c>
      <c r="DC32" s="50" t="e">
        <f t="shared" si="55"/>
        <v>#NUM!</v>
      </c>
      <c r="DD32" s="50" t="e">
        <f t="shared" si="56"/>
        <v>#NUM!</v>
      </c>
      <c r="DE32" s="50" t="e">
        <f t="shared" si="57"/>
        <v>#NUM!</v>
      </c>
      <c r="DF32" s="50" t="e">
        <f t="shared" si="58"/>
        <v>#NUM!</v>
      </c>
    </row>
    <row r="33" spans="1:110" s="50" customFormat="1" ht="12.75">
      <c r="A33" s="180">
        <f t="shared" si="59"/>
        <v>24</v>
      </c>
      <c r="B33" s="71">
        <f>AX33</f>
        <v>406</v>
      </c>
      <c r="C33" s="72">
        <v>9</v>
      </c>
      <c r="D33" s="73" t="s">
        <v>136</v>
      </c>
      <c r="E33" s="74"/>
      <c r="F33" s="70">
        <v>30</v>
      </c>
      <c r="G33" s="70">
        <v>30</v>
      </c>
      <c r="H33" s="70">
        <v>30</v>
      </c>
      <c r="I33" s="70">
        <v>30</v>
      </c>
      <c r="J33" s="70">
        <v>30</v>
      </c>
      <c r="K33" s="70">
        <v>30</v>
      </c>
      <c r="L33" s="70">
        <v>30</v>
      </c>
      <c r="M33" s="70">
        <v>30</v>
      </c>
      <c r="N33" s="70">
        <v>30</v>
      </c>
      <c r="O33" s="70">
        <v>30</v>
      </c>
      <c r="P33" s="70">
        <v>30</v>
      </c>
      <c r="Q33" s="70">
        <v>30</v>
      </c>
      <c r="R33" s="70">
        <v>30</v>
      </c>
      <c r="S33" s="70">
        <v>30</v>
      </c>
      <c r="T33" s="70">
        <v>30</v>
      </c>
      <c r="U33" s="70">
        <v>30</v>
      </c>
      <c r="V33" s="70">
        <v>30</v>
      </c>
      <c r="W33" s="220">
        <v>30</v>
      </c>
      <c r="X33" s="226">
        <v>30</v>
      </c>
      <c r="Y33" s="70">
        <v>30</v>
      </c>
      <c r="Z33" s="70">
        <v>6</v>
      </c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2">
        <f>SUM(F33:AV33)</f>
        <v>606</v>
      </c>
      <c r="AX33" s="178">
        <f>AZ33+AY33</f>
        <v>406</v>
      </c>
      <c r="AY33" s="64">
        <v>100</v>
      </c>
      <c r="AZ33" s="179">
        <f t="shared" si="2"/>
        <v>306</v>
      </c>
      <c r="BA33" s="143">
        <f t="shared" si="3"/>
        <v>6</v>
      </c>
      <c r="BB33" s="143">
        <f t="shared" si="4"/>
        <v>30</v>
      </c>
      <c r="BC33" s="143">
        <f t="shared" si="5"/>
        <v>30</v>
      </c>
      <c r="BD33" s="143">
        <f t="shared" si="6"/>
        <v>30</v>
      </c>
      <c r="BE33" s="143">
        <f t="shared" si="7"/>
        <v>30</v>
      </c>
      <c r="BF33" s="143">
        <f t="shared" si="8"/>
        <v>30</v>
      </c>
      <c r="BG33" s="143">
        <f t="shared" si="9"/>
        <v>30</v>
      </c>
      <c r="BH33" s="143">
        <f t="shared" si="10"/>
        <v>30</v>
      </c>
      <c r="BI33" s="143">
        <f t="shared" si="11"/>
        <v>30</v>
      </c>
      <c r="BJ33" s="143">
        <f t="shared" si="12"/>
        <v>30</v>
      </c>
      <c r="BK33" s="143">
        <f t="shared" si="13"/>
        <v>30</v>
      </c>
      <c r="BL33" s="143">
        <f t="shared" si="14"/>
        <v>30</v>
      </c>
      <c r="BM33" s="143">
        <f t="shared" si="15"/>
        <v>30</v>
      </c>
      <c r="BN33" s="143">
        <f t="shared" si="16"/>
        <v>30</v>
      </c>
      <c r="BO33" s="143">
        <f t="shared" si="17"/>
        <v>30</v>
      </c>
      <c r="BP33" s="143">
        <f t="shared" si="18"/>
        <v>30</v>
      </c>
      <c r="BQ33" s="143">
        <f t="shared" si="19"/>
        <v>30</v>
      </c>
      <c r="BR33" s="143">
        <f t="shared" si="20"/>
        <v>30</v>
      </c>
      <c r="BS33" s="143">
        <f t="shared" si="21"/>
        <v>30</v>
      </c>
      <c r="BT33" s="143">
        <f t="shared" si="22"/>
        <v>30</v>
      </c>
      <c r="BU33" s="143">
        <f t="shared" si="23"/>
        <v>30</v>
      </c>
      <c r="BV33" s="143" t="e">
        <f t="shared" si="24"/>
        <v>#NUM!</v>
      </c>
      <c r="BW33" s="143" t="e">
        <f t="shared" si="25"/>
        <v>#NUM!</v>
      </c>
      <c r="BX33" s="143" t="e">
        <f t="shared" si="26"/>
        <v>#NUM!</v>
      </c>
      <c r="BY33" s="143" t="e">
        <f t="shared" si="27"/>
        <v>#NUM!</v>
      </c>
      <c r="BZ33" s="143" t="e">
        <f t="shared" si="28"/>
        <v>#NUM!</v>
      </c>
      <c r="CA33" s="143" t="e">
        <f t="shared" si="29"/>
        <v>#NUM!</v>
      </c>
      <c r="CB33" s="143" t="e">
        <f t="shared" si="30"/>
        <v>#NUM!</v>
      </c>
      <c r="CC33" s="143" t="e">
        <f t="shared" si="31"/>
        <v>#NUM!</v>
      </c>
      <c r="CD33" s="143" t="e">
        <f t="shared" si="32"/>
        <v>#NUM!</v>
      </c>
      <c r="CE33" s="143" t="e">
        <f t="shared" si="33"/>
        <v>#NUM!</v>
      </c>
      <c r="CF33" s="143" t="e">
        <f t="shared" si="34"/>
        <v>#NUM!</v>
      </c>
      <c r="CG33" s="143" t="e">
        <f t="shared" si="35"/>
        <v>#NUM!</v>
      </c>
      <c r="CH33" s="143" t="e">
        <f t="shared" si="36"/>
        <v>#NUM!</v>
      </c>
      <c r="CI33" s="143" t="e">
        <f t="shared" si="37"/>
        <v>#NUM!</v>
      </c>
      <c r="CJ33" s="143" t="e">
        <f t="shared" si="38"/>
        <v>#NUM!</v>
      </c>
      <c r="CK33" s="143" t="e">
        <f t="shared" si="39"/>
        <v>#NUM!</v>
      </c>
      <c r="CL33" s="143" t="e">
        <f t="shared" si="40"/>
        <v>#NUM!</v>
      </c>
      <c r="CM33" s="143" t="e">
        <f t="shared" si="41"/>
        <v>#NUM!</v>
      </c>
      <c r="CN33" s="143" t="e">
        <f t="shared" si="42"/>
        <v>#NUM!</v>
      </c>
      <c r="CO33" s="143" t="e">
        <f t="shared" si="43"/>
        <v>#NUM!</v>
      </c>
      <c r="CP33" s="143" t="e">
        <f t="shared" si="44"/>
        <v>#NUM!</v>
      </c>
      <c r="CQ33" s="143"/>
      <c r="CS33" s="50">
        <f t="shared" si="45"/>
        <v>30</v>
      </c>
      <c r="CT33" s="50" t="e">
        <f t="shared" si="46"/>
        <v>#VALUE!</v>
      </c>
      <c r="CU33" s="50" t="e">
        <f t="shared" si="47"/>
        <v>#NUM!</v>
      </c>
      <c r="CV33" s="50" t="e">
        <f t="shared" si="48"/>
        <v>#NUM!</v>
      </c>
      <c r="CW33" s="50" t="e">
        <f t="shared" si="49"/>
        <v>#NUM!</v>
      </c>
      <c r="CX33" s="50" t="e">
        <f t="shared" si="50"/>
        <v>#NUM!</v>
      </c>
      <c r="CY33" s="50" t="e">
        <f t="shared" si="51"/>
        <v>#NUM!</v>
      </c>
      <c r="CZ33" s="50" t="e">
        <f t="shared" si="52"/>
        <v>#NUM!</v>
      </c>
      <c r="DA33" s="50" t="e">
        <f t="shared" si="53"/>
        <v>#NUM!</v>
      </c>
      <c r="DB33" s="50" t="e">
        <f t="shared" si="54"/>
        <v>#NUM!</v>
      </c>
      <c r="DC33" s="50" t="e">
        <f t="shared" si="55"/>
        <v>#NUM!</v>
      </c>
      <c r="DD33" s="50" t="e">
        <f t="shared" si="56"/>
        <v>#NUM!</v>
      </c>
      <c r="DE33" s="50" t="e">
        <f t="shared" si="57"/>
        <v>#NUM!</v>
      </c>
      <c r="DF33" s="50" t="e">
        <f t="shared" si="58"/>
        <v>#NUM!</v>
      </c>
    </row>
    <row r="34" spans="1:110" s="50" customFormat="1" ht="12.75">
      <c r="A34" s="180">
        <f t="shared" si="59"/>
        <v>25</v>
      </c>
      <c r="B34" s="71">
        <f>AX34</f>
        <v>430</v>
      </c>
      <c r="C34" s="72">
        <v>3026</v>
      </c>
      <c r="D34" s="73"/>
      <c r="E34" s="74" t="s">
        <v>142</v>
      </c>
      <c r="F34" s="70">
        <v>30</v>
      </c>
      <c r="G34" s="70">
        <v>30</v>
      </c>
      <c r="H34" s="70">
        <v>30</v>
      </c>
      <c r="I34" s="70">
        <v>30</v>
      </c>
      <c r="J34" s="70">
        <v>30</v>
      </c>
      <c r="K34" s="70">
        <v>30</v>
      </c>
      <c r="L34" s="70">
        <v>30</v>
      </c>
      <c r="M34" s="70">
        <v>30</v>
      </c>
      <c r="N34" s="70">
        <v>30</v>
      </c>
      <c r="O34" s="70">
        <v>30</v>
      </c>
      <c r="P34" s="70">
        <v>30</v>
      </c>
      <c r="Q34" s="70">
        <v>30</v>
      </c>
      <c r="R34" s="70">
        <v>30</v>
      </c>
      <c r="S34" s="70">
        <v>30</v>
      </c>
      <c r="T34" s="70">
        <v>30</v>
      </c>
      <c r="U34" s="70">
        <v>30</v>
      </c>
      <c r="V34" s="70">
        <v>30</v>
      </c>
      <c r="W34" s="220">
        <v>30</v>
      </c>
      <c r="X34" s="226">
        <v>30</v>
      </c>
      <c r="Y34" s="70">
        <v>30</v>
      </c>
      <c r="Z34" s="70">
        <v>30</v>
      </c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2">
        <f>SUM(F34:AV34)</f>
        <v>630</v>
      </c>
      <c r="AX34" s="178">
        <f>AZ34+AY34</f>
        <v>430</v>
      </c>
      <c r="AY34" s="64">
        <v>100</v>
      </c>
      <c r="AZ34" s="179">
        <f t="shared" si="2"/>
        <v>330</v>
      </c>
      <c r="BA34" s="143">
        <f t="shared" si="3"/>
        <v>30</v>
      </c>
      <c r="BB34" s="143">
        <f t="shared" si="4"/>
        <v>30</v>
      </c>
      <c r="BC34" s="143">
        <f t="shared" si="5"/>
        <v>30</v>
      </c>
      <c r="BD34" s="143">
        <f t="shared" si="6"/>
        <v>30</v>
      </c>
      <c r="BE34" s="143">
        <f t="shared" si="7"/>
        <v>30</v>
      </c>
      <c r="BF34" s="143">
        <f t="shared" si="8"/>
        <v>30</v>
      </c>
      <c r="BG34" s="143">
        <f t="shared" si="9"/>
        <v>30</v>
      </c>
      <c r="BH34" s="143">
        <f t="shared" si="10"/>
        <v>30</v>
      </c>
      <c r="BI34" s="143">
        <f t="shared" si="11"/>
        <v>30</v>
      </c>
      <c r="BJ34" s="143">
        <f t="shared" si="12"/>
        <v>30</v>
      </c>
      <c r="BK34" s="143">
        <f t="shared" si="13"/>
        <v>30</v>
      </c>
      <c r="BL34" s="143">
        <f t="shared" si="14"/>
        <v>30</v>
      </c>
      <c r="BM34" s="143">
        <f t="shared" si="15"/>
        <v>30</v>
      </c>
      <c r="BN34" s="143">
        <f t="shared" si="16"/>
        <v>30</v>
      </c>
      <c r="BO34" s="143">
        <f t="shared" si="17"/>
        <v>30</v>
      </c>
      <c r="BP34" s="143">
        <f t="shared" si="18"/>
        <v>30</v>
      </c>
      <c r="BQ34" s="143">
        <f t="shared" si="19"/>
        <v>30</v>
      </c>
      <c r="BR34" s="143">
        <f t="shared" si="20"/>
        <v>30</v>
      </c>
      <c r="BS34" s="143">
        <f t="shared" si="21"/>
        <v>30</v>
      </c>
      <c r="BT34" s="143">
        <f t="shared" si="22"/>
        <v>30</v>
      </c>
      <c r="BU34" s="143">
        <f t="shared" si="23"/>
        <v>30</v>
      </c>
      <c r="BV34" s="143" t="e">
        <f t="shared" si="24"/>
        <v>#NUM!</v>
      </c>
      <c r="BW34" s="143" t="e">
        <f t="shared" si="25"/>
        <v>#NUM!</v>
      </c>
      <c r="BX34" s="143" t="e">
        <f t="shared" si="26"/>
        <v>#NUM!</v>
      </c>
      <c r="BY34" s="143" t="e">
        <f t="shared" si="27"/>
        <v>#NUM!</v>
      </c>
      <c r="BZ34" s="143" t="e">
        <f t="shared" si="28"/>
        <v>#NUM!</v>
      </c>
      <c r="CA34" s="143" t="e">
        <f t="shared" si="29"/>
        <v>#NUM!</v>
      </c>
      <c r="CB34" s="143" t="e">
        <f t="shared" si="30"/>
        <v>#NUM!</v>
      </c>
      <c r="CC34" s="143" t="e">
        <f t="shared" si="31"/>
        <v>#NUM!</v>
      </c>
      <c r="CD34" s="143" t="e">
        <f t="shared" si="32"/>
        <v>#NUM!</v>
      </c>
      <c r="CE34" s="143" t="e">
        <f t="shared" si="33"/>
        <v>#NUM!</v>
      </c>
      <c r="CF34" s="143" t="e">
        <f t="shared" si="34"/>
        <v>#NUM!</v>
      </c>
      <c r="CG34" s="143" t="e">
        <f t="shared" si="35"/>
        <v>#NUM!</v>
      </c>
      <c r="CH34" s="143" t="e">
        <f t="shared" si="36"/>
        <v>#NUM!</v>
      </c>
      <c r="CI34" s="143" t="e">
        <f t="shared" si="37"/>
        <v>#NUM!</v>
      </c>
      <c r="CJ34" s="143" t="e">
        <f t="shared" si="38"/>
        <v>#NUM!</v>
      </c>
      <c r="CK34" s="143" t="e">
        <f t="shared" si="39"/>
        <v>#NUM!</v>
      </c>
      <c r="CL34" s="143" t="e">
        <f t="shared" si="40"/>
        <v>#NUM!</v>
      </c>
      <c r="CM34" s="143" t="e">
        <f t="shared" si="41"/>
        <v>#NUM!</v>
      </c>
      <c r="CN34" s="143" t="e">
        <f t="shared" si="42"/>
        <v>#NUM!</v>
      </c>
      <c r="CO34" s="143" t="e">
        <f t="shared" si="43"/>
        <v>#NUM!</v>
      </c>
      <c r="CP34" s="143" t="e">
        <f t="shared" si="44"/>
        <v>#NUM!</v>
      </c>
      <c r="CQ34" s="143"/>
      <c r="CS34" s="50">
        <f t="shared" si="45"/>
        <v>30</v>
      </c>
      <c r="CT34" s="50" t="e">
        <f t="shared" si="46"/>
        <v>#VALUE!</v>
      </c>
      <c r="CU34" s="50" t="e">
        <f t="shared" si="47"/>
        <v>#NUM!</v>
      </c>
      <c r="CV34" s="50" t="e">
        <f t="shared" si="48"/>
        <v>#NUM!</v>
      </c>
      <c r="CW34" s="50" t="e">
        <f t="shared" si="49"/>
        <v>#NUM!</v>
      </c>
      <c r="CX34" s="50" t="e">
        <f t="shared" si="50"/>
        <v>#NUM!</v>
      </c>
      <c r="CY34" s="50" t="e">
        <f t="shared" si="51"/>
        <v>#NUM!</v>
      </c>
      <c r="CZ34" s="50" t="e">
        <f t="shared" si="52"/>
        <v>#NUM!</v>
      </c>
      <c r="DA34" s="50" t="e">
        <f t="shared" si="53"/>
        <v>#NUM!</v>
      </c>
      <c r="DB34" s="50" t="e">
        <f t="shared" si="54"/>
        <v>#NUM!</v>
      </c>
      <c r="DC34" s="50" t="e">
        <f t="shared" si="55"/>
        <v>#NUM!</v>
      </c>
      <c r="DD34" s="50" t="e">
        <f t="shared" si="56"/>
        <v>#NUM!</v>
      </c>
      <c r="DE34" s="50" t="e">
        <f t="shared" si="57"/>
        <v>#NUM!</v>
      </c>
      <c r="DF34" s="50" t="e">
        <f t="shared" si="58"/>
        <v>#NUM!</v>
      </c>
    </row>
    <row r="35" spans="1:110" s="50" customFormat="1" ht="12.75">
      <c r="A35" s="180">
        <f t="shared" si="59"/>
        <v>26</v>
      </c>
      <c r="B35" s="71">
        <f>AX35</f>
        <v>430</v>
      </c>
      <c r="C35" s="72">
        <v>2715</v>
      </c>
      <c r="D35" s="73"/>
      <c r="E35" s="74" t="s">
        <v>130</v>
      </c>
      <c r="F35" s="70">
        <v>30</v>
      </c>
      <c r="G35" s="70">
        <v>30</v>
      </c>
      <c r="H35" s="70">
        <v>30</v>
      </c>
      <c r="I35" s="70">
        <v>30</v>
      </c>
      <c r="J35" s="70">
        <v>30</v>
      </c>
      <c r="K35" s="70">
        <v>30</v>
      </c>
      <c r="L35" s="70">
        <v>30</v>
      </c>
      <c r="M35" s="70">
        <v>30</v>
      </c>
      <c r="N35" s="70">
        <v>30</v>
      </c>
      <c r="O35" s="70">
        <v>30</v>
      </c>
      <c r="P35" s="70">
        <v>30</v>
      </c>
      <c r="Q35" s="70">
        <v>30</v>
      </c>
      <c r="R35" s="70">
        <v>30</v>
      </c>
      <c r="S35" s="70">
        <v>30</v>
      </c>
      <c r="T35" s="70">
        <v>30</v>
      </c>
      <c r="U35" s="70">
        <v>30</v>
      </c>
      <c r="V35" s="70">
        <v>30</v>
      </c>
      <c r="W35" s="220">
        <v>30</v>
      </c>
      <c r="X35" s="226">
        <v>30</v>
      </c>
      <c r="Y35" s="70">
        <v>30</v>
      </c>
      <c r="Z35" s="70">
        <v>30</v>
      </c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2">
        <f>SUM(F35:AV35)</f>
        <v>630</v>
      </c>
      <c r="AX35" s="178">
        <f>AZ35+AY35</f>
        <v>430</v>
      </c>
      <c r="AY35" s="64">
        <v>100</v>
      </c>
      <c r="AZ35" s="179">
        <f t="shared" si="2"/>
        <v>330</v>
      </c>
      <c r="BA35" s="143">
        <f>SMALL($F35:$AV35,F$5)</f>
        <v>30</v>
      </c>
      <c r="BB35" s="143">
        <f t="shared" si="4"/>
        <v>30</v>
      </c>
      <c r="BC35" s="143">
        <f t="shared" si="5"/>
        <v>30</v>
      </c>
      <c r="BD35" s="143">
        <f t="shared" si="6"/>
        <v>30</v>
      </c>
      <c r="BE35" s="143">
        <f t="shared" si="7"/>
        <v>30</v>
      </c>
      <c r="BF35" s="143">
        <f t="shared" si="8"/>
        <v>30</v>
      </c>
      <c r="BG35" s="143">
        <f t="shared" si="9"/>
        <v>30</v>
      </c>
      <c r="BH35" s="143">
        <f t="shared" si="10"/>
        <v>30</v>
      </c>
      <c r="BI35" s="143">
        <f t="shared" si="11"/>
        <v>30</v>
      </c>
      <c r="BJ35" s="143">
        <f t="shared" si="12"/>
        <v>30</v>
      </c>
      <c r="BK35" s="143">
        <f t="shared" si="13"/>
        <v>30</v>
      </c>
      <c r="BL35" s="143">
        <f t="shared" si="14"/>
        <v>30</v>
      </c>
      <c r="BM35" s="143">
        <f t="shared" si="15"/>
        <v>30</v>
      </c>
      <c r="BN35" s="143">
        <f t="shared" si="16"/>
        <v>30</v>
      </c>
      <c r="BO35" s="143">
        <f t="shared" si="17"/>
        <v>30</v>
      </c>
      <c r="BP35" s="143">
        <f>SMALL($F35:$AV35,U$5)</f>
        <v>30</v>
      </c>
      <c r="BQ35" s="143">
        <f>SMALL($F35:$AV35,V$5)</f>
        <v>30</v>
      </c>
      <c r="BR35" s="143">
        <f t="shared" si="20"/>
        <v>30</v>
      </c>
      <c r="BS35" s="143">
        <f t="shared" si="21"/>
        <v>30</v>
      </c>
      <c r="BT35" s="143">
        <f t="shared" si="22"/>
        <v>30</v>
      </c>
      <c r="BU35" s="143">
        <f t="shared" si="23"/>
        <v>30</v>
      </c>
      <c r="BV35" s="143" t="e">
        <f t="shared" si="24"/>
        <v>#NUM!</v>
      </c>
      <c r="BW35" s="143" t="e">
        <f t="shared" si="25"/>
        <v>#NUM!</v>
      </c>
      <c r="BX35" s="143" t="e">
        <f t="shared" si="26"/>
        <v>#NUM!</v>
      </c>
      <c r="BY35" s="143" t="e">
        <f t="shared" si="27"/>
        <v>#NUM!</v>
      </c>
      <c r="BZ35" s="143" t="e">
        <f t="shared" si="28"/>
        <v>#NUM!</v>
      </c>
      <c r="CA35" s="143" t="e">
        <f t="shared" si="29"/>
        <v>#NUM!</v>
      </c>
      <c r="CB35" s="143" t="e">
        <f t="shared" si="30"/>
        <v>#NUM!</v>
      </c>
      <c r="CC35" s="143" t="e">
        <f t="shared" si="31"/>
        <v>#NUM!</v>
      </c>
      <c r="CD35" s="143" t="e">
        <f t="shared" si="32"/>
        <v>#NUM!</v>
      </c>
      <c r="CE35" s="143" t="e">
        <f t="shared" si="33"/>
        <v>#NUM!</v>
      </c>
      <c r="CF35" s="143" t="e">
        <f t="shared" si="34"/>
        <v>#NUM!</v>
      </c>
      <c r="CG35" s="143" t="e">
        <f>SMALL($F35:$AV35,AL$5)</f>
        <v>#NUM!</v>
      </c>
      <c r="CH35" s="143" t="e">
        <f t="shared" si="36"/>
        <v>#NUM!</v>
      </c>
      <c r="CI35" s="143" t="e">
        <f t="shared" si="37"/>
        <v>#NUM!</v>
      </c>
      <c r="CJ35" s="143" t="e">
        <f t="shared" si="38"/>
        <v>#NUM!</v>
      </c>
      <c r="CK35" s="143" t="e">
        <f t="shared" si="39"/>
        <v>#NUM!</v>
      </c>
      <c r="CL35" s="143" t="e">
        <f t="shared" si="40"/>
        <v>#NUM!</v>
      </c>
      <c r="CM35" s="143" t="e">
        <f t="shared" si="41"/>
        <v>#NUM!</v>
      </c>
      <c r="CN35" s="143" t="e">
        <f t="shared" si="42"/>
        <v>#NUM!</v>
      </c>
      <c r="CO35" s="143" t="e">
        <f t="shared" si="43"/>
        <v>#NUM!</v>
      </c>
      <c r="CP35" s="143" t="e">
        <f t="shared" si="44"/>
        <v>#NUM!</v>
      </c>
      <c r="CQ35" s="143"/>
      <c r="CS35" s="50">
        <f>SMALL($F35:$AV35,AW$5)</f>
        <v>30</v>
      </c>
      <c r="CT35" s="50" t="e">
        <f t="shared" si="46"/>
        <v>#VALUE!</v>
      </c>
      <c r="CU35" s="50" t="e">
        <f t="shared" si="47"/>
        <v>#NUM!</v>
      </c>
      <c r="CV35" s="50" t="e">
        <f t="shared" si="48"/>
        <v>#NUM!</v>
      </c>
      <c r="CW35" s="50" t="e">
        <f t="shared" si="49"/>
        <v>#NUM!</v>
      </c>
      <c r="CX35" s="50" t="e">
        <f t="shared" si="50"/>
        <v>#NUM!</v>
      </c>
      <c r="CY35" s="50" t="e">
        <f t="shared" si="51"/>
        <v>#NUM!</v>
      </c>
      <c r="CZ35" s="50" t="e">
        <f t="shared" si="52"/>
        <v>#NUM!</v>
      </c>
      <c r="DA35" s="50" t="e">
        <f t="shared" si="53"/>
        <v>#NUM!</v>
      </c>
      <c r="DB35" s="50" t="e">
        <f t="shared" si="54"/>
        <v>#NUM!</v>
      </c>
      <c r="DC35" s="50" t="e">
        <f t="shared" si="55"/>
        <v>#NUM!</v>
      </c>
      <c r="DD35" s="50" t="e">
        <f t="shared" si="56"/>
        <v>#NUM!</v>
      </c>
      <c r="DE35" s="50" t="e">
        <f t="shared" si="57"/>
        <v>#NUM!</v>
      </c>
      <c r="DF35" s="50" t="e">
        <f t="shared" si="58"/>
        <v>#NUM!</v>
      </c>
    </row>
    <row r="36" spans="1:110" s="50" customFormat="1" ht="12.75">
      <c r="A36" s="180">
        <f t="shared" si="59"/>
        <v>27</v>
      </c>
      <c r="B36" s="71">
        <f>AX36</f>
        <v>430</v>
      </c>
      <c r="C36" s="72">
        <v>2540</v>
      </c>
      <c r="D36" s="73" t="s">
        <v>79</v>
      </c>
      <c r="E36" s="74" t="s">
        <v>0</v>
      </c>
      <c r="F36" s="70">
        <v>30</v>
      </c>
      <c r="G36" s="70">
        <v>30</v>
      </c>
      <c r="H36" s="70">
        <v>30</v>
      </c>
      <c r="I36" s="70">
        <v>30</v>
      </c>
      <c r="J36" s="70">
        <v>30</v>
      </c>
      <c r="K36" s="70">
        <v>30</v>
      </c>
      <c r="L36" s="70">
        <v>30</v>
      </c>
      <c r="M36" s="70">
        <v>30</v>
      </c>
      <c r="N36" s="70">
        <v>30</v>
      </c>
      <c r="O36" s="70">
        <v>30</v>
      </c>
      <c r="P36" s="70">
        <v>30</v>
      </c>
      <c r="Q36" s="70">
        <v>30</v>
      </c>
      <c r="R36" s="70">
        <v>30</v>
      </c>
      <c r="S36" s="70">
        <v>30</v>
      </c>
      <c r="T36" s="70">
        <v>30</v>
      </c>
      <c r="U36" s="70">
        <v>30</v>
      </c>
      <c r="V36" s="70">
        <v>30</v>
      </c>
      <c r="W36" s="220">
        <v>30</v>
      </c>
      <c r="X36" s="226">
        <v>30</v>
      </c>
      <c r="Y36" s="70">
        <v>30</v>
      </c>
      <c r="Z36" s="70">
        <v>30</v>
      </c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2">
        <f>SUM(F36:AV36)</f>
        <v>630</v>
      </c>
      <c r="AX36" s="178">
        <f>AZ36+AY36</f>
        <v>430</v>
      </c>
      <c r="AY36" s="64">
        <v>100</v>
      </c>
      <c r="AZ36" s="179">
        <f t="shared" si="2"/>
        <v>330</v>
      </c>
      <c r="BA36" s="143">
        <f t="shared" si="3"/>
        <v>30</v>
      </c>
      <c r="BB36" s="143">
        <f t="shared" si="4"/>
        <v>30</v>
      </c>
      <c r="BC36" s="143">
        <f t="shared" si="5"/>
        <v>30</v>
      </c>
      <c r="BD36" s="143">
        <f t="shared" si="6"/>
        <v>30</v>
      </c>
      <c r="BE36" s="143">
        <f t="shared" si="7"/>
        <v>30</v>
      </c>
      <c r="BF36" s="143">
        <f t="shared" si="8"/>
        <v>30</v>
      </c>
      <c r="BG36" s="143">
        <f t="shared" si="9"/>
        <v>30</v>
      </c>
      <c r="BH36" s="143">
        <f t="shared" si="10"/>
        <v>30</v>
      </c>
      <c r="BI36" s="143">
        <f t="shared" si="11"/>
        <v>30</v>
      </c>
      <c r="BJ36" s="143">
        <f t="shared" si="12"/>
        <v>30</v>
      </c>
      <c r="BK36" s="143">
        <f t="shared" si="13"/>
        <v>30</v>
      </c>
      <c r="BL36" s="143">
        <f t="shared" si="14"/>
        <v>30</v>
      </c>
      <c r="BM36" s="143">
        <f t="shared" si="15"/>
        <v>30</v>
      </c>
      <c r="BN36" s="143">
        <f t="shared" si="16"/>
        <v>30</v>
      </c>
      <c r="BO36" s="143">
        <f t="shared" si="17"/>
        <v>30</v>
      </c>
      <c r="BP36" s="143">
        <f t="shared" si="18"/>
        <v>30</v>
      </c>
      <c r="BQ36" s="143">
        <f t="shared" si="19"/>
        <v>30</v>
      </c>
      <c r="BR36" s="143">
        <f t="shared" si="20"/>
        <v>30</v>
      </c>
      <c r="BS36" s="143">
        <f t="shared" si="21"/>
        <v>30</v>
      </c>
      <c r="BT36" s="143">
        <f t="shared" si="22"/>
        <v>30</v>
      </c>
      <c r="BU36" s="143">
        <f t="shared" si="23"/>
        <v>30</v>
      </c>
      <c r="BV36" s="143" t="e">
        <f t="shared" si="24"/>
        <v>#NUM!</v>
      </c>
      <c r="BW36" s="143" t="e">
        <f t="shared" si="25"/>
        <v>#NUM!</v>
      </c>
      <c r="BX36" s="143" t="e">
        <f t="shared" si="26"/>
        <v>#NUM!</v>
      </c>
      <c r="BY36" s="143" t="e">
        <f t="shared" si="27"/>
        <v>#NUM!</v>
      </c>
      <c r="BZ36" s="143" t="e">
        <f t="shared" si="28"/>
        <v>#NUM!</v>
      </c>
      <c r="CA36" s="143" t="e">
        <f t="shared" si="29"/>
        <v>#NUM!</v>
      </c>
      <c r="CB36" s="143" t="e">
        <f t="shared" si="30"/>
        <v>#NUM!</v>
      </c>
      <c r="CC36" s="143" t="e">
        <f t="shared" si="31"/>
        <v>#NUM!</v>
      </c>
      <c r="CD36" s="143" t="e">
        <f t="shared" si="32"/>
        <v>#NUM!</v>
      </c>
      <c r="CE36" s="143" t="e">
        <f t="shared" si="33"/>
        <v>#NUM!</v>
      </c>
      <c r="CF36" s="143" t="e">
        <f t="shared" si="34"/>
        <v>#NUM!</v>
      </c>
      <c r="CG36" s="143" t="e">
        <f t="shared" si="35"/>
        <v>#NUM!</v>
      </c>
      <c r="CH36" s="143" t="e">
        <f t="shared" si="36"/>
        <v>#NUM!</v>
      </c>
      <c r="CI36" s="143" t="e">
        <f t="shared" si="37"/>
        <v>#NUM!</v>
      </c>
      <c r="CJ36" s="143" t="e">
        <f t="shared" si="38"/>
        <v>#NUM!</v>
      </c>
      <c r="CK36" s="143" t="e">
        <f t="shared" si="39"/>
        <v>#NUM!</v>
      </c>
      <c r="CL36" s="143" t="e">
        <f t="shared" si="40"/>
        <v>#NUM!</v>
      </c>
      <c r="CM36" s="143" t="e">
        <f t="shared" si="41"/>
        <v>#NUM!</v>
      </c>
      <c r="CN36" s="143" t="e">
        <f t="shared" si="42"/>
        <v>#NUM!</v>
      </c>
      <c r="CO36" s="143" t="e">
        <f t="shared" si="43"/>
        <v>#NUM!</v>
      </c>
      <c r="CP36" s="143" t="e">
        <f t="shared" si="44"/>
        <v>#NUM!</v>
      </c>
      <c r="CQ36" s="143"/>
      <c r="CS36" s="50">
        <f t="shared" si="45"/>
        <v>30</v>
      </c>
      <c r="CT36" s="50" t="e">
        <f t="shared" si="46"/>
        <v>#VALUE!</v>
      </c>
      <c r="CU36" s="50" t="e">
        <f t="shared" si="47"/>
        <v>#NUM!</v>
      </c>
      <c r="CV36" s="50" t="e">
        <f t="shared" si="48"/>
        <v>#NUM!</v>
      </c>
      <c r="CW36" s="50" t="e">
        <f t="shared" si="49"/>
        <v>#NUM!</v>
      </c>
      <c r="CX36" s="50" t="e">
        <f t="shared" si="50"/>
        <v>#NUM!</v>
      </c>
      <c r="CY36" s="50" t="e">
        <f t="shared" si="51"/>
        <v>#NUM!</v>
      </c>
      <c r="CZ36" s="50" t="e">
        <f t="shared" si="52"/>
        <v>#NUM!</v>
      </c>
      <c r="DA36" s="50" t="e">
        <f t="shared" si="53"/>
        <v>#NUM!</v>
      </c>
      <c r="DB36" s="50" t="e">
        <f t="shared" si="54"/>
        <v>#NUM!</v>
      </c>
      <c r="DC36" s="50" t="e">
        <f t="shared" si="55"/>
        <v>#NUM!</v>
      </c>
      <c r="DD36" s="50" t="e">
        <f t="shared" si="56"/>
        <v>#NUM!</v>
      </c>
      <c r="DE36" s="50" t="e">
        <f t="shared" si="57"/>
        <v>#NUM!</v>
      </c>
      <c r="DF36" s="50" t="e">
        <f t="shared" si="58"/>
        <v>#NUM!</v>
      </c>
    </row>
    <row r="37" spans="1:110" s="50" customFormat="1" ht="12.75">
      <c r="A37" s="180">
        <f t="shared" si="59"/>
        <v>28</v>
      </c>
      <c r="B37" s="71">
        <f>AX37</f>
        <v>430</v>
      </c>
      <c r="C37" s="72">
        <v>2895</v>
      </c>
      <c r="D37" s="73" t="s">
        <v>89</v>
      </c>
      <c r="E37" s="74" t="s">
        <v>149</v>
      </c>
      <c r="F37" s="70">
        <v>30</v>
      </c>
      <c r="G37" s="70">
        <v>30</v>
      </c>
      <c r="H37" s="70">
        <v>30</v>
      </c>
      <c r="I37" s="70">
        <v>30</v>
      </c>
      <c r="J37" s="70">
        <v>30</v>
      </c>
      <c r="K37" s="70">
        <v>30</v>
      </c>
      <c r="L37" s="70">
        <v>30</v>
      </c>
      <c r="M37" s="70">
        <v>30</v>
      </c>
      <c r="N37" s="70">
        <v>30</v>
      </c>
      <c r="O37" s="70">
        <v>30</v>
      </c>
      <c r="P37" s="70">
        <v>30</v>
      </c>
      <c r="Q37" s="70">
        <v>30</v>
      </c>
      <c r="R37" s="70">
        <v>30</v>
      </c>
      <c r="S37" s="70">
        <v>30</v>
      </c>
      <c r="T37" s="70">
        <v>30</v>
      </c>
      <c r="U37" s="70">
        <v>30</v>
      </c>
      <c r="V37" s="70">
        <v>30</v>
      </c>
      <c r="W37" s="220">
        <v>30</v>
      </c>
      <c r="X37" s="226">
        <v>30</v>
      </c>
      <c r="Y37" s="70">
        <v>30</v>
      </c>
      <c r="Z37" s="70">
        <v>30</v>
      </c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2">
        <f>SUM(F37:AV37)</f>
        <v>630</v>
      </c>
      <c r="AX37" s="178">
        <f>AZ37+AY37</f>
        <v>430</v>
      </c>
      <c r="AY37" s="64">
        <v>100</v>
      </c>
      <c r="AZ37" s="179">
        <f t="shared" si="2"/>
        <v>330</v>
      </c>
      <c r="BA37" s="143">
        <f>SMALL($F37:$AV37,F$5)</f>
        <v>30</v>
      </c>
      <c r="BB37" s="143">
        <f t="shared" si="4"/>
        <v>30</v>
      </c>
      <c r="BC37" s="143">
        <f t="shared" si="5"/>
        <v>30</v>
      </c>
      <c r="BD37" s="143">
        <f t="shared" si="6"/>
        <v>30</v>
      </c>
      <c r="BE37" s="143">
        <f t="shared" si="7"/>
        <v>30</v>
      </c>
      <c r="BF37" s="143">
        <f t="shared" si="8"/>
        <v>30</v>
      </c>
      <c r="BG37" s="143">
        <f t="shared" si="9"/>
        <v>30</v>
      </c>
      <c r="BH37" s="143">
        <f t="shared" si="10"/>
        <v>30</v>
      </c>
      <c r="BI37" s="143">
        <f t="shared" si="11"/>
        <v>30</v>
      </c>
      <c r="BJ37" s="143">
        <f t="shared" si="12"/>
        <v>30</v>
      </c>
      <c r="BK37" s="143">
        <f t="shared" si="13"/>
        <v>30</v>
      </c>
      <c r="BL37" s="143">
        <f t="shared" si="14"/>
        <v>30</v>
      </c>
      <c r="BM37" s="143">
        <f t="shared" si="15"/>
        <v>30</v>
      </c>
      <c r="BN37" s="143">
        <f t="shared" si="16"/>
        <v>30</v>
      </c>
      <c r="BO37" s="143">
        <f t="shared" si="17"/>
        <v>30</v>
      </c>
      <c r="BP37" s="143">
        <f t="shared" si="18"/>
        <v>30</v>
      </c>
      <c r="BQ37" s="143">
        <f>SMALL($F37:$AV37,V$5)</f>
        <v>30</v>
      </c>
      <c r="BR37" s="143">
        <f t="shared" si="20"/>
        <v>30</v>
      </c>
      <c r="BS37" s="143">
        <f t="shared" si="21"/>
        <v>30</v>
      </c>
      <c r="BT37" s="143">
        <f t="shared" si="22"/>
        <v>30</v>
      </c>
      <c r="BU37" s="143">
        <f t="shared" si="23"/>
        <v>30</v>
      </c>
      <c r="BV37" s="143" t="e">
        <f t="shared" si="24"/>
        <v>#NUM!</v>
      </c>
      <c r="BW37" s="143" t="e">
        <f t="shared" si="25"/>
        <v>#NUM!</v>
      </c>
      <c r="BX37" s="143" t="e">
        <f t="shared" si="26"/>
        <v>#NUM!</v>
      </c>
      <c r="BY37" s="143" t="e">
        <f t="shared" si="27"/>
        <v>#NUM!</v>
      </c>
      <c r="BZ37" s="143" t="e">
        <f t="shared" si="28"/>
        <v>#NUM!</v>
      </c>
      <c r="CA37" s="143" t="e">
        <f t="shared" si="29"/>
        <v>#NUM!</v>
      </c>
      <c r="CB37" s="143" t="e">
        <f t="shared" si="30"/>
        <v>#NUM!</v>
      </c>
      <c r="CC37" s="143" t="e">
        <f t="shared" si="31"/>
        <v>#NUM!</v>
      </c>
      <c r="CD37" s="143" t="e">
        <f t="shared" si="32"/>
        <v>#NUM!</v>
      </c>
      <c r="CE37" s="143" t="e">
        <f t="shared" si="33"/>
        <v>#NUM!</v>
      </c>
      <c r="CF37" s="143" t="e">
        <f t="shared" si="34"/>
        <v>#NUM!</v>
      </c>
      <c r="CG37" s="143" t="e">
        <f>SMALL($F37:$AV37,AL$5)</f>
        <v>#NUM!</v>
      </c>
      <c r="CH37" s="143" t="e">
        <f t="shared" si="36"/>
        <v>#NUM!</v>
      </c>
      <c r="CI37" s="143" t="e">
        <f t="shared" si="37"/>
        <v>#NUM!</v>
      </c>
      <c r="CJ37" s="143" t="e">
        <f t="shared" si="38"/>
        <v>#NUM!</v>
      </c>
      <c r="CK37" s="143" t="e">
        <f t="shared" si="39"/>
        <v>#NUM!</v>
      </c>
      <c r="CL37" s="143" t="e">
        <f t="shared" si="40"/>
        <v>#NUM!</v>
      </c>
      <c r="CM37" s="143" t="e">
        <f t="shared" si="41"/>
        <v>#NUM!</v>
      </c>
      <c r="CN37" s="143" t="e">
        <f t="shared" si="42"/>
        <v>#NUM!</v>
      </c>
      <c r="CO37" s="143" t="e">
        <f t="shared" si="43"/>
        <v>#NUM!</v>
      </c>
      <c r="CP37" s="143" t="e">
        <f t="shared" si="44"/>
        <v>#NUM!</v>
      </c>
      <c r="CQ37" s="143"/>
      <c r="CS37" s="50">
        <f>SMALL($F37:$AV37,AW$5)</f>
        <v>30</v>
      </c>
      <c r="CT37" s="50" t="e">
        <f t="shared" si="46"/>
        <v>#VALUE!</v>
      </c>
      <c r="CU37" s="50" t="e">
        <f t="shared" si="47"/>
        <v>#NUM!</v>
      </c>
      <c r="CV37" s="50" t="e">
        <f t="shared" si="48"/>
        <v>#NUM!</v>
      </c>
      <c r="CW37" s="50" t="e">
        <f t="shared" si="49"/>
        <v>#NUM!</v>
      </c>
      <c r="CX37" s="50" t="e">
        <f t="shared" si="50"/>
        <v>#NUM!</v>
      </c>
      <c r="CY37" s="50" t="e">
        <f t="shared" si="51"/>
        <v>#NUM!</v>
      </c>
      <c r="CZ37" s="50" t="e">
        <f t="shared" si="52"/>
        <v>#NUM!</v>
      </c>
      <c r="DA37" s="50" t="e">
        <f t="shared" si="53"/>
        <v>#NUM!</v>
      </c>
      <c r="DB37" s="50" t="e">
        <f t="shared" si="54"/>
        <v>#NUM!</v>
      </c>
      <c r="DC37" s="50" t="e">
        <f t="shared" si="55"/>
        <v>#NUM!</v>
      </c>
      <c r="DD37" s="50" t="e">
        <f t="shared" si="56"/>
        <v>#NUM!</v>
      </c>
      <c r="DE37" s="50" t="e">
        <f t="shared" si="57"/>
        <v>#NUM!</v>
      </c>
      <c r="DF37" s="50" t="e">
        <f t="shared" si="58"/>
        <v>#NUM!</v>
      </c>
    </row>
    <row r="38" spans="1:110" s="50" customFormat="1" ht="12.75">
      <c r="A38" s="180">
        <f t="shared" si="59"/>
        <v>29</v>
      </c>
      <c r="B38" s="71">
        <f>AX38</f>
        <v>430</v>
      </c>
      <c r="C38" s="72"/>
      <c r="D38" s="73"/>
      <c r="E38" s="74" t="s">
        <v>84</v>
      </c>
      <c r="F38" s="70">
        <v>30</v>
      </c>
      <c r="G38" s="70">
        <v>30</v>
      </c>
      <c r="H38" s="70">
        <v>30</v>
      </c>
      <c r="I38" s="70">
        <v>30</v>
      </c>
      <c r="J38" s="70">
        <v>30</v>
      </c>
      <c r="K38" s="70">
        <v>30</v>
      </c>
      <c r="L38" s="70">
        <v>30</v>
      </c>
      <c r="M38" s="70">
        <v>30</v>
      </c>
      <c r="N38" s="70">
        <v>30</v>
      </c>
      <c r="O38" s="70">
        <v>30</v>
      </c>
      <c r="P38" s="70">
        <v>30</v>
      </c>
      <c r="Q38" s="70">
        <v>30</v>
      </c>
      <c r="R38" s="70">
        <v>30</v>
      </c>
      <c r="S38" s="70">
        <v>30</v>
      </c>
      <c r="T38" s="70">
        <v>30</v>
      </c>
      <c r="U38" s="70">
        <v>30</v>
      </c>
      <c r="V38" s="70">
        <v>30</v>
      </c>
      <c r="W38" s="220">
        <v>30</v>
      </c>
      <c r="X38" s="226">
        <v>30</v>
      </c>
      <c r="Y38" s="70">
        <v>30</v>
      </c>
      <c r="Z38" s="70">
        <v>30</v>
      </c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2">
        <f>SUM(F38:AV38)</f>
        <v>630</v>
      </c>
      <c r="AX38" s="178">
        <f>AZ38+AY38</f>
        <v>430</v>
      </c>
      <c r="AY38" s="64">
        <v>100</v>
      </c>
      <c r="AZ38" s="179">
        <f t="shared" si="2"/>
        <v>330</v>
      </c>
      <c r="BA38" s="143">
        <f aca="true" t="shared" si="60" ref="BA38:BJ39">SMALL($F38:$AV38,F$5)</f>
        <v>30</v>
      </c>
      <c r="BB38" s="143">
        <f t="shared" si="60"/>
        <v>30</v>
      </c>
      <c r="BC38" s="143">
        <f t="shared" si="60"/>
        <v>30</v>
      </c>
      <c r="BD38" s="143">
        <f t="shared" si="60"/>
        <v>30</v>
      </c>
      <c r="BE38" s="143">
        <f t="shared" si="60"/>
        <v>30</v>
      </c>
      <c r="BF38" s="143">
        <f t="shared" si="60"/>
        <v>30</v>
      </c>
      <c r="BG38" s="143">
        <f t="shared" si="60"/>
        <v>30</v>
      </c>
      <c r="BH38" s="143">
        <f t="shared" si="60"/>
        <v>30</v>
      </c>
      <c r="BI38" s="143">
        <f t="shared" si="60"/>
        <v>30</v>
      </c>
      <c r="BJ38" s="143">
        <f t="shared" si="60"/>
        <v>30</v>
      </c>
      <c r="BK38" s="143">
        <f aca="true" t="shared" si="61" ref="BK38:BT39">SMALL($F38:$AV38,P$5)</f>
        <v>30</v>
      </c>
      <c r="BL38" s="143">
        <f t="shared" si="61"/>
        <v>30</v>
      </c>
      <c r="BM38" s="143">
        <f t="shared" si="61"/>
        <v>30</v>
      </c>
      <c r="BN38" s="143">
        <f t="shared" si="61"/>
        <v>30</v>
      </c>
      <c r="BO38" s="143">
        <f t="shared" si="61"/>
        <v>30</v>
      </c>
      <c r="BP38" s="143">
        <f t="shared" si="61"/>
        <v>30</v>
      </c>
      <c r="BQ38" s="143">
        <f t="shared" si="61"/>
        <v>30</v>
      </c>
      <c r="BR38" s="143">
        <f t="shared" si="61"/>
        <v>30</v>
      </c>
      <c r="BS38" s="143">
        <f t="shared" si="61"/>
        <v>30</v>
      </c>
      <c r="BT38" s="143">
        <f t="shared" si="61"/>
        <v>30</v>
      </c>
      <c r="BU38" s="143">
        <f aca="true" t="shared" si="62" ref="BU38:CD39">SMALL($F38:$AV38,Z$5)</f>
        <v>30</v>
      </c>
      <c r="BV38" s="143" t="e">
        <f t="shared" si="62"/>
        <v>#NUM!</v>
      </c>
      <c r="BW38" s="143" t="e">
        <f t="shared" si="62"/>
        <v>#NUM!</v>
      </c>
      <c r="BX38" s="143" t="e">
        <f t="shared" si="62"/>
        <v>#NUM!</v>
      </c>
      <c r="BY38" s="143" t="e">
        <f t="shared" si="62"/>
        <v>#NUM!</v>
      </c>
      <c r="BZ38" s="143" t="e">
        <f t="shared" si="62"/>
        <v>#NUM!</v>
      </c>
      <c r="CA38" s="143" t="e">
        <f t="shared" si="62"/>
        <v>#NUM!</v>
      </c>
      <c r="CB38" s="143" t="e">
        <f t="shared" si="62"/>
        <v>#NUM!</v>
      </c>
      <c r="CC38" s="143" t="e">
        <f t="shared" si="62"/>
        <v>#NUM!</v>
      </c>
      <c r="CD38" s="143" t="e">
        <f t="shared" si="62"/>
        <v>#NUM!</v>
      </c>
      <c r="CE38" s="143" t="e">
        <f aca="true" t="shared" si="63" ref="CE38:CN39">SMALL($F38:$AV38,AJ$5)</f>
        <v>#NUM!</v>
      </c>
      <c r="CF38" s="143" t="e">
        <f t="shared" si="63"/>
        <v>#NUM!</v>
      </c>
      <c r="CG38" s="143" t="e">
        <f t="shared" si="63"/>
        <v>#NUM!</v>
      </c>
      <c r="CH38" s="143" t="e">
        <f t="shared" si="63"/>
        <v>#NUM!</v>
      </c>
      <c r="CI38" s="143" t="e">
        <f t="shared" si="63"/>
        <v>#NUM!</v>
      </c>
      <c r="CJ38" s="143" t="e">
        <f t="shared" si="63"/>
        <v>#NUM!</v>
      </c>
      <c r="CK38" s="143" t="e">
        <f t="shared" si="63"/>
        <v>#NUM!</v>
      </c>
      <c r="CL38" s="143" t="e">
        <f t="shared" si="63"/>
        <v>#NUM!</v>
      </c>
      <c r="CM38" s="143" t="e">
        <f t="shared" si="63"/>
        <v>#NUM!</v>
      </c>
      <c r="CN38" s="143" t="e">
        <f t="shared" si="63"/>
        <v>#NUM!</v>
      </c>
      <c r="CO38" s="143" t="e">
        <f>SMALL($F38:$AV38,AT$5)</f>
        <v>#NUM!</v>
      </c>
      <c r="CP38" s="143" t="e">
        <f>SMALL($F38:$AV38,AU$5)</f>
        <v>#NUM!</v>
      </c>
      <c r="CQ38" s="143"/>
      <c r="CS38" s="50">
        <f aca="true" t="shared" si="64" ref="CS38:DF39">SMALL($F38:$AV38,AW$5)</f>
        <v>30</v>
      </c>
      <c r="CT38" s="50" t="e">
        <f t="shared" si="64"/>
        <v>#VALUE!</v>
      </c>
      <c r="CU38" s="50" t="e">
        <f t="shared" si="64"/>
        <v>#NUM!</v>
      </c>
      <c r="CV38" s="50" t="e">
        <f t="shared" si="64"/>
        <v>#NUM!</v>
      </c>
      <c r="CW38" s="50" t="e">
        <f t="shared" si="64"/>
        <v>#NUM!</v>
      </c>
      <c r="CX38" s="50" t="e">
        <f t="shared" si="64"/>
        <v>#NUM!</v>
      </c>
      <c r="CY38" s="50" t="e">
        <f t="shared" si="64"/>
        <v>#NUM!</v>
      </c>
      <c r="CZ38" s="50" t="e">
        <f t="shared" si="64"/>
        <v>#NUM!</v>
      </c>
      <c r="DA38" s="50" t="e">
        <f t="shared" si="64"/>
        <v>#NUM!</v>
      </c>
      <c r="DB38" s="50" t="e">
        <f t="shared" si="64"/>
        <v>#NUM!</v>
      </c>
      <c r="DC38" s="50" t="e">
        <f t="shared" si="64"/>
        <v>#NUM!</v>
      </c>
      <c r="DD38" s="50" t="e">
        <f t="shared" si="64"/>
        <v>#NUM!</v>
      </c>
      <c r="DE38" s="50" t="e">
        <f t="shared" si="64"/>
        <v>#NUM!</v>
      </c>
      <c r="DF38" s="50" t="e">
        <f t="shared" si="64"/>
        <v>#NUM!</v>
      </c>
    </row>
    <row r="39" spans="1:110" s="50" customFormat="1" ht="12.75">
      <c r="A39" s="180">
        <f t="shared" si="59"/>
        <v>30</v>
      </c>
      <c r="B39" s="71">
        <f>AX39</f>
        <v>430</v>
      </c>
      <c r="C39" s="72">
        <v>2605</v>
      </c>
      <c r="D39" s="73" t="s">
        <v>68</v>
      </c>
      <c r="E39" s="74" t="s">
        <v>69</v>
      </c>
      <c r="F39" s="75">
        <v>30</v>
      </c>
      <c r="G39" s="70">
        <v>30</v>
      </c>
      <c r="H39" s="70">
        <v>30</v>
      </c>
      <c r="I39" s="70">
        <v>30</v>
      </c>
      <c r="J39" s="70">
        <v>30</v>
      </c>
      <c r="K39" s="70">
        <v>30</v>
      </c>
      <c r="L39" s="70">
        <v>30</v>
      </c>
      <c r="M39" s="70">
        <v>30</v>
      </c>
      <c r="N39" s="70">
        <v>30</v>
      </c>
      <c r="O39" s="70">
        <v>30</v>
      </c>
      <c r="P39" s="70">
        <v>30</v>
      </c>
      <c r="Q39" s="70">
        <v>30</v>
      </c>
      <c r="R39" s="70">
        <v>30</v>
      </c>
      <c r="S39" s="70">
        <v>30</v>
      </c>
      <c r="T39" s="70">
        <v>30</v>
      </c>
      <c r="U39" s="70">
        <v>30</v>
      </c>
      <c r="V39" s="70">
        <v>30</v>
      </c>
      <c r="W39" s="220">
        <v>30</v>
      </c>
      <c r="X39" s="226">
        <v>30</v>
      </c>
      <c r="Y39" s="70">
        <v>30</v>
      </c>
      <c r="Z39" s="70">
        <v>30</v>
      </c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2">
        <f>SUM(F39:AV39)</f>
        <v>630</v>
      </c>
      <c r="AX39" s="178">
        <f>AZ39+AY39</f>
        <v>430</v>
      </c>
      <c r="AY39" s="64">
        <v>100</v>
      </c>
      <c r="AZ39" s="179">
        <f t="shared" si="2"/>
        <v>330</v>
      </c>
      <c r="BA39" s="143">
        <f t="shared" si="60"/>
        <v>30</v>
      </c>
      <c r="BB39" s="143">
        <f t="shared" si="60"/>
        <v>30</v>
      </c>
      <c r="BC39" s="143">
        <f t="shared" si="60"/>
        <v>30</v>
      </c>
      <c r="BD39" s="143">
        <f t="shared" si="60"/>
        <v>30</v>
      </c>
      <c r="BE39" s="143">
        <f t="shared" si="60"/>
        <v>30</v>
      </c>
      <c r="BF39" s="143">
        <f t="shared" si="60"/>
        <v>30</v>
      </c>
      <c r="BG39" s="143">
        <f t="shared" si="60"/>
        <v>30</v>
      </c>
      <c r="BH39" s="143">
        <f t="shared" si="60"/>
        <v>30</v>
      </c>
      <c r="BI39" s="143">
        <f t="shared" si="60"/>
        <v>30</v>
      </c>
      <c r="BJ39" s="143">
        <f t="shared" si="60"/>
        <v>30</v>
      </c>
      <c r="BK39" s="143">
        <f t="shared" si="61"/>
        <v>30</v>
      </c>
      <c r="BL39" s="143">
        <f t="shared" si="61"/>
        <v>30</v>
      </c>
      <c r="BM39" s="143">
        <f t="shared" si="61"/>
        <v>30</v>
      </c>
      <c r="BN39" s="143">
        <f t="shared" si="61"/>
        <v>30</v>
      </c>
      <c r="BO39" s="143">
        <f t="shared" si="61"/>
        <v>30</v>
      </c>
      <c r="BP39" s="143">
        <f t="shared" si="61"/>
        <v>30</v>
      </c>
      <c r="BQ39" s="143">
        <f t="shared" si="61"/>
        <v>30</v>
      </c>
      <c r="BR39" s="143">
        <f t="shared" si="61"/>
        <v>30</v>
      </c>
      <c r="BS39" s="143">
        <f t="shared" si="61"/>
        <v>30</v>
      </c>
      <c r="BT39" s="143">
        <f t="shared" si="61"/>
        <v>30</v>
      </c>
      <c r="BU39" s="143">
        <f t="shared" si="62"/>
        <v>30</v>
      </c>
      <c r="BV39" s="143" t="e">
        <f t="shared" si="62"/>
        <v>#NUM!</v>
      </c>
      <c r="BW39" s="143" t="e">
        <f t="shared" si="62"/>
        <v>#NUM!</v>
      </c>
      <c r="BX39" s="143" t="e">
        <f t="shared" si="62"/>
        <v>#NUM!</v>
      </c>
      <c r="BY39" s="143" t="e">
        <f t="shared" si="62"/>
        <v>#NUM!</v>
      </c>
      <c r="BZ39" s="143" t="e">
        <f t="shared" si="62"/>
        <v>#NUM!</v>
      </c>
      <c r="CA39" s="143" t="e">
        <f t="shared" si="62"/>
        <v>#NUM!</v>
      </c>
      <c r="CB39" s="143" t="e">
        <f t="shared" si="62"/>
        <v>#NUM!</v>
      </c>
      <c r="CC39" s="143" t="e">
        <f t="shared" si="62"/>
        <v>#NUM!</v>
      </c>
      <c r="CD39" s="143" t="e">
        <f t="shared" si="62"/>
        <v>#NUM!</v>
      </c>
      <c r="CE39" s="143" t="e">
        <f t="shared" si="63"/>
        <v>#NUM!</v>
      </c>
      <c r="CF39" s="143" t="e">
        <f t="shared" si="63"/>
        <v>#NUM!</v>
      </c>
      <c r="CG39" s="143" t="e">
        <f t="shared" si="63"/>
        <v>#NUM!</v>
      </c>
      <c r="CH39" s="143" t="e">
        <f t="shared" si="63"/>
        <v>#NUM!</v>
      </c>
      <c r="CI39" s="143" t="e">
        <f t="shared" si="63"/>
        <v>#NUM!</v>
      </c>
      <c r="CJ39" s="143" t="e">
        <f t="shared" si="63"/>
        <v>#NUM!</v>
      </c>
      <c r="CK39" s="143" t="e">
        <f t="shared" si="63"/>
        <v>#NUM!</v>
      </c>
      <c r="CL39" s="143" t="e">
        <f t="shared" si="63"/>
        <v>#NUM!</v>
      </c>
      <c r="CM39" s="143" t="e">
        <f t="shared" si="63"/>
        <v>#NUM!</v>
      </c>
      <c r="CN39" s="143" t="e">
        <f t="shared" si="63"/>
        <v>#NUM!</v>
      </c>
      <c r="CO39" s="143" t="e">
        <f>SMALL($F39:$AV39,AT$5)</f>
        <v>#NUM!</v>
      </c>
      <c r="CP39" s="143" t="e">
        <f>SMALL($F39:$AV39,AU$5)</f>
        <v>#NUM!</v>
      </c>
      <c r="CQ39" s="143"/>
      <c r="CS39" s="50">
        <f t="shared" si="64"/>
        <v>30</v>
      </c>
      <c r="CT39" s="50" t="e">
        <f t="shared" si="64"/>
        <v>#VALUE!</v>
      </c>
      <c r="CU39" s="50" t="e">
        <f t="shared" si="64"/>
        <v>#NUM!</v>
      </c>
      <c r="CV39" s="50" t="e">
        <f t="shared" si="64"/>
        <v>#NUM!</v>
      </c>
      <c r="CW39" s="50" t="e">
        <f t="shared" si="64"/>
        <v>#NUM!</v>
      </c>
      <c r="CX39" s="50" t="e">
        <f t="shared" si="64"/>
        <v>#NUM!</v>
      </c>
      <c r="CY39" s="50" t="e">
        <f t="shared" si="64"/>
        <v>#NUM!</v>
      </c>
      <c r="CZ39" s="50" t="e">
        <f t="shared" si="64"/>
        <v>#NUM!</v>
      </c>
      <c r="DA39" s="50" t="e">
        <f t="shared" si="64"/>
        <v>#NUM!</v>
      </c>
      <c r="DB39" s="50" t="e">
        <f t="shared" si="64"/>
        <v>#NUM!</v>
      </c>
      <c r="DC39" s="50" t="e">
        <f t="shared" si="64"/>
        <v>#NUM!</v>
      </c>
      <c r="DD39" s="50" t="e">
        <f t="shared" si="64"/>
        <v>#NUM!</v>
      </c>
      <c r="DE39" s="50" t="e">
        <f t="shared" si="64"/>
        <v>#NUM!</v>
      </c>
      <c r="DF39" s="50" t="e">
        <f t="shared" si="64"/>
        <v>#NUM!</v>
      </c>
    </row>
    <row r="40" spans="1:71" s="50" customFormat="1" ht="12.75">
      <c r="A40" s="183"/>
      <c r="B40" s="36"/>
      <c r="C40" s="184"/>
      <c r="D40" s="185"/>
      <c r="E40" s="179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65"/>
      <c r="AX40" s="166"/>
      <c r="AY40" s="61"/>
      <c r="BA40" s="143"/>
      <c r="BB40" s="143"/>
      <c r="BS40" s="143"/>
    </row>
    <row r="41" spans="1:71" s="50" customFormat="1" ht="12.75">
      <c r="A41" s="187"/>
      <c r="B41" s="36"/>
      <c r="C41" s="184"/>
      <c r="D41" s="185"/>
      <c r="E41" s="179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8"/>
      <c r="AW41" s="165"/>
      <c r="AX41" s="166"/>
      <c r="AY41" s="61"/>
      <c r="BA41" s="143"/>
      <c r="BB41" s="143"/>
      <c r="BS41" s="143"/>
    </row>
    <row r="42" spans="1:71" s="50" customFormat="1" ht="12.75">
      <c r="A42" s="183"/>
      <c r="B42" s="36"/>
      <c r="C42" s="184"/>
      <c r="D42" s="185"/>
      <c r="E42" s="179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65"/>
      <c r="AX42" s="166"/>
      <c r="AY42" s="61"/>
      <c r="BA42" s="143"/>
      <c r="BB42" s="143"/>
      <c r="BS42" s="143"/>
    </row>
    <row r="43" spans="1:71" s="50" customFormat="1" ht="12.75" hidden="1">
      <c r="A43" s="183"/>
      <c r="B43" s="36"/>
      <c r="C43" s="184"/>
      <c r="D43" s="185"/>
      <c r="E43" s="189" t="s">
        <v>104</v>
      </c>
      <c r="F43" s="184">
        <v>1</v>
      </c>
      <c r="G43" s="184">
        <v>2</v>
      </c>
      <c r="H43" s="184">
        <v>3</v>
      </c>
      <c r="I43" s="184">
        <v>3</v>
      </c>
      <c r="J43" s="184">
        <v>1</v>
      </c>
      <c r="K43" s="184">
        <v>1</v>
      </c>
      <c r="L43" s="184">
        <v>4</v>
      </c>
      <c r="M43" s="184"/>
      <c r="N43" s="184">
        <v>4</v>
      </c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65"/>
      <c r="AX43" s="166"/>
      <c r="AY43" s="61"/>
      <c r="BA43" s="143"/>
      <c r="BB43" s="143"/>
      <c r="BS43" s="143"/>
    </row>
    <row r="44" spans="1:71" s="50" customFormat="1" ht="12.75" hidden="1">
      <c r="A44" s="183"/>
      <c r="B44" s="36"/>
      <c r="C44" s="184"/>
      <c r="D44" s="185"/>
      <c r="E44" s="189" t="s">
        <v>105</v>
      </c>
      <c r="F44" s="184"/>
      <c r="G44" s="184">
        <v>1</v>
      </c>
      <c r="H44" s="184">
        <v>3</v>
      </c>
      <c r="I44" s="184">
        <v>1</v>
      </c>
      <c r="J44" s="184">
        <v>1</v>
      </c>
      <c r="K44" s="184">
        <v>2</v>
      </c>
      <c r="L44" s="184"/>
      <c r="M44" s="184">
        <v>2</v>
      </c>
      <c r="N44" s="184">
        <v>1</v>
      </c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65"/>
      <c r="AX44" s="166"/>
      <c r="AY44" s="61"/>
      <c r="BA44" s="143"/>
      <c r="BB44" s="143"/>
      <c r="BS44" s="143"/>
    </row>
    <row r="45" spans="1:71" s="50" customFormat="1" ht="12.75" hidden="1">
      <c r="A45" s="183"/>
      <c r="B45" s="36"/>
      <c r="C45" s="184"/>
      <c r="D45" s="185"/>
      <c r="E45" s="189" t="s">
        <v>106</v>
      </c>
      <c r="F45" s="184"/>
      <c r="G45" s="184"/>
      <c r="H45" s="184">
        <v>2</v>
      </c>
      <c r="I45" s="184"/>
      <c r="J45" s="184">
        <v>1</v>
      </c>
      <c r="K45" s="184">
        <v>1</v>
      </c>
      <c r="L45" s="184">
        <v>1</v>
      </c>
      <c r="M45" s="184">
        <v>1</v>
      </c>
      <c r="N45" s="184">
        <v>2</v>
      </c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65"/>
      <c r="AX45" s="166"/>
      <c r="AY45" s="61"/>
      <c r="BA45" s="143"/>
      <c r="BB45" s="143"/>
      <c r="BS45" s="143"/>
    </row>
    <row r="46" spans="1:71" s="50" customFormat="1" ht="12.75" hidden="1">
      <c r="A46" s="183"/>
      <c r="B46" s="36"/>
      <c r="C46" s="184"/>
      <c r="D46" s="185"/>
      <c r="E46" s="189" t="s">
        <v>107</v>
      </c>
      <c r="F46" s="190">
        <f>SUM(F43:F45)</f>
        <v>1</v>
      </c>
      <c r="G46" s="190">
        <f aca="true" t="shared" si="65" ref="G46:O46">SUM(G43:G45)</f>
        <v>3</v>
      </c>
      <c r="H46" s="190">
        <f t="shared" si="65"/>
        <v>8</v>
      </c>
      <c r="I46" s="190">
        <f t="shared" si="65"/>
        <v>4</v>
      </c>
      <c r="J46" s="190">
        <f t="shared" si="65"/>
        <v>3</v>
      </c>
      <c r="K46" s="190">
        <f t="shared" si="65"/>
        <v>4</v>
      </c>
      <c r="L46" s="190">
        <f t="shared" si="65"/>
        <v>5</v>
      </c>
      <c r="M46" s="190">
        <f t="shared" si="65"/>
        <v>3</v>
      </c>
      <c r="N46" s="190">
        <f t="shared" si="65"/>
        <v>7</v>
      </c>
      <c r="O46" s="190">
        <f t="shared" si="65"/>
        <v>0</v>
      </c>
      <c r="P46" s="190">
        <f aca="true" t="shared" si="66" ref="P46:AU46">SUM(P43:P45)</f>
        <v>0</v>
      </c>
      <c r="Q46" s="190">
        <f t="shared" si="66"/>
        <v>0</v>
      </c>
      <c r="R46" s="190">
        <f t="shared" si="66"/>
        <v>0</v>
      </c>
      <c r="S46" s="190">
        <f t="shared" si="66"/>
        <v>0</v>
      </c>
      <c r="T46" s="190">
        <f t="shared" si="66"/>
        <v>0</v>
      </c>
      <c r="U46" s="190">
        <f t="shared" si="66"/>
        <v>0</v>
      </c>
      <c r="V46" s="190">
        <f t="shared" si="66"/>
        <v>0</v>
      </c>
      <c r="W46" s="190">
        <f t="shared" si="66"/>
        <v>0</v>
      </c>
      <c r="X46" s="190">
        <f t="shared" si="66"/>
        <v>0</v>
      </c>
      <c r="Y46" s="190">
        <f t="shared" si="66"/>
        <v>0</v>
      </c>
      <c r="Z46" s="190">
        <f t="shared" si="66"/>
        <v>0</v>
      </c>
      <c r="AA46" s="190">
        <f t="shared" si="66"/>
        <v>0</v>
      </c>
      <c r="AB46" s="190">
        <f t="shared" si="66"/>
        <v>0</v>
      </c>
      <c r="AC46" s="190">
        <f t="shared" si="66"/>
        <v>0</v>
      </c>
      <c r="AD46" s="190">
        <f t="shared" si="66"/>
        <v>0</v>
      </c>
      <c r="AE46" s="190">
        <f t="shared" si="66"/>
        <v>0</v>
      </c>
      <c r="AF46" s="190">
        <f t="shared" si="66"/>
        <v>0</v>
      </c>
      <c r="AG46" s="190">
        <f t="shared" si="66"/>
        <v>0</v>
      </c>
      <c r="AH46" s="190">
        <f t="shared" si="66"/>
        <v>0</v>
      </c>
      <c r="AI46" s="190">
        <f t="shared" si="66"/>
        <v>0</v>
      </c>
      <c r="AJ46" s="190">
        <f t="shared" si="66"/>
        <v>0</v>
      </c>
      <c r="AK46" s="190">
        <f t="shared" si="66"/>
        <v>0</v>
      </c>
      <c r="AL46" s="190">
        <f t="shared" si="66"/>
        <v>0</v>
      </c>
      <c r="AM46" s="190">
        <f t="shared" si="66"/>
        <v>0</v>
      </c>
      <c r="AN46" s="190">
        <f t="shared" si="66"/>
        <v>0</v>
      </c>
      <c r="AO46" s="190">
        <f t="shared" si="66"/>
        <v>0</v>
      </c>
      <c r="AP46" s="190">
        <f t="shared" si="66"/>
        <v>0</v>
      </c>
      <c r="AQ46" s="190">
        <f t="shared" si="66"/>
        <v>0</v>
      </c>
      <c r="AR46" s="190">
        <f t="shared" si="66"/>
        <v>0</v>
      </c>
      <c r="AS46" s="190">
        <f t="shared" si="66"/>
        <v>0</v>
      </c>
      <c r="AT46" s="190">
        <f t="shared" si="66"/>
        <v>0</v>
      </c>
      <c r="AU46" s="190">
        <f t="shared" si="66"/>
        <v>0</v>
      </c>
      <c r="AV46" s="191"/>
      <c r="AW46" s="165"/>
      <c r="AX46" s="166"/>
      <c r="AY46" s="61"/>
      <c r="BA46" s="143"/>
      <c r="BB46" s="143"/>
      <c r="BS46" s="143"/>
    </row>
    <row r="47" spans="1:71" s="50" customFormat="1" ht="12.75" hidden="1">
      <c r="A47" s="183"/>
      <c r="B47" s="36"/>
      <c r="C47" s="184"/>
      <c r="D47" s="185"/>
      <c r="E47" s="192" t="s">
        <v>108</v>
      </c>
      <c r="F47" s="36">
        <f aca="true" t="shared" si="67" ref="F47:AU47">F46+F7</f>
        <v>13</v>
      </c>
      <c r="G47" s="36">
        <f t="shared" si="67"/>
        <v>9</v>
      </c>
      <c r="H47" s="36">
        <f t="shared" si="67"/>
        <v>20</v>
      </c>
      <c r="I47" s="36">
        <f t="shared" si="67"/>
        <v>15</v>
      </c>
      <c r="J47" s="36">
        <f t="shared" si="67"/>
        <v>18</v>
      </c>
      <c r="K47" s="36">
        <f t="shared" si="67"/>
        <v>15</v>
      </c>
      <c r="L47" s="36">
        <f t="shared" si="67"/>
        <v>17</v>
      </c>
      <c r="M47" s="36">
        <f t="shared" si="67"/>
        <v>11</v>
      </c>
      <c r="N47" s="36">
        <f t="shared" si="67"/>
        <v>13</v>
      </c>
      <c r="O47" s="36">
        <f t="shared" si="67"/>
        <v>10</v>
      </c>
      <c r="P47" s="36">
        <f t="shared" si="67"/>
        <v>11</v>
      </c>
      <c r="Q47" s="36">
        <f t="shared" si="67"/>
        <v>7</v>
      </c>
      <c r="R47" s="36">
        <f t="shared" si="67"/>
        <v>11</v>
      </c>
      <c r="S47" s="36">
        <f t="shared" si="67"/>
        <v>7</v>
      </c>
      <c r="T47" s="36">
        <f t="shared" si="67"/>
        <v>10</v>
      </c>
      <c r="U47" s="36">
        <f t="shared" si="67"/>
        <v>7</v>
      </c>
      <c r="V47" s="36">
        <f t="shared" si="67"/>
        <v>7</v>
      </c>
      <c r="W47" s="36">
        <f t="shared" si="67"/>
        <v>8</v>
      </c>
      <c r="X47" s="36">
        <f t="shared" si="67"/>
        <v>7</v>
      </c>
      <c r="Y47" s="36">
        <f t="shared" si="67"/>
        <v>7</v>
      </c>
      <c r="Z47" s="36">
        <f t="shared" si="67"/>
        <v>8</v>
      </c>
      <c r="AA47" s="36">
        <f t="shared" si="67"/>
        <v>0</v>
      </c>
      <c r="AB47" s="36">
        <f t="shared" si="67"/>
        <v>0</v>
      </c>
      <c r="AC47" s="36">
        <f t="shared" si="67"/>
        <v>0</v>
      </c>
      <c r="AD47" s="36">
        <f t="shared" si="67"/>
        <v>0</v>
      </c>
      <c r="AE47" s="36">
        <f t="shared" si="67"/>
        <v>0</v>
      </c>
      <c r="AF47" s="36">
        <f t="shared" si="67"/>
        <v>0</v>
      </c>
      <c r="AG47" s="36">
        <f t="shared" si="67"/>
        <v>0</v>
      </c>
      <c r="AH47" s="36">
        <f t="shared" si="67"/>
        <v>0</v>
      </c>
      <c r="AI47" s="36">
        <f t="shared" si="67"/>
        <v>0</v>
      </c>
      <c r="AJ47" s="36">
        <f t="shared" si="67"/>
        <v>0</v>
      </c>
      <c r="AK47" s="36">
        <f t="shared" si="67"/>
        <v>0</v>
      </c>
      <c r="AL47" s="36">
        <f t="shared" si="67"/>
        <v>0</v>
      </c>
      <c r="AM47" s="36">
        <f t="shared" si="67"/>
        <v>0</v>
      </c>
      <c r="AN47" s="36">
        <f t="shared" si="67"/>
        <v>0</v>
      </c>
      <c r="AO47" s="36">
        <f t="shared" si="67"/>
        <v>0</v>
      </c>
      <c r="AP47" s="36">
        <f t="shared" si="67"/>
        <v>0</v>
      </c>
      <c r="AQ47" s="36">
        <f t="shared" si="67"/>
        <v>0</v>
      </c>
      <c r="AR47" s="36">
        <f t="shared" si="67"/>
        <v>0</v>
      </c>
      <c r="AS47" s="36">
        <f t="shared" si="67"/>
        <v>0</v>
      </c>
      <c r="AT47" s="36">
        <f t="shared" si="67"/>
        <v>0</v>
      </c>
      <c r="AU47" s="36">
        <f t="shared" si="67"/>
        <v>0</v>
      </c>
      <c r="AV47" s="184"/>
      <c r="AW47" s="165"/>
      <c r="AX47" s="166"/>
      <c r="AY47" s="61"/>
      <c r="BA47" s="143"/>
      <c r="BB47" s="143"/>
      <c r="BS47" s="143"/>
    </row>
    <row r="48" spans="1:71" s="50" customFormat="1" ht="12.75" hidden="1">
      <c r="A48" s="183"/>
      <c r="B48" s="36"/>
      <c r="C48" s="184"/>
      <c r="D48" s="185"/>
      <c r="E48" s="179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65"/>
      <c r="AX48" s="166"/>
      <c r="AY48" s="61"/>
      <c r="BA48" s="143"/>
      <c r="BB48" s="143"/>
      <c r="BS48" s="143"/>
    </row>
    <row r="49" spans="1:71" s="144" customFormat="1" ht="12.75" hidden="1">
      <c r="A49" s="193"/>
      <c r="B49" s="194"/>
      <c r="C49" s="195"/>
      <c r="D49" s="196"/>
      <c r="E49" s="197" t="s">
        <v>109</v>
      </c>
      <c r="F49" s="195">
        <f>F47/F5</f>
        <v>13</v>
      </c>
      <c r="G49" s="88">
        <f>SUM(F47:G47)/G5</f>
        <v>11</v>
      </c>
      <c r="H49" s="88">
        <f>SUM(F47:H47)/H5</f>
        <v>14</v>
      </c>
      <c r="I49" s="88">
        <f>SUM(F47:I47)/I5</f>
        <v>14.25</v>
      </c>
      <c r="J49" s="88">
        <f>SUM(F47:J47)/J5</f>
        <v>15</v>
      </c>
      <c r="K49" s="88">
        <f>SUM(F47:K47)/K5</f>
        <v>15</v>
      </c>
      <c r="L49" s="88">
        <f>SUM(F47:L47)/L5</f>
        <v>15.285714285714286</v>
      </c>
      <c r="M49" s="88">
        <f>SUM(F47:M47)/M5</f>
        <v>14.75</v>
      </c>
      <c r="N49" s="88">
        <f>SUM(F47:N47)/N5</f>
        <v>14.555555555555555</v>
      </c>
      <c r="O49" s="88">
        <f>SUM(F47:O47)/O5</f>
        <v>14.1</v>
      </c>
      <c r="P49" s="88">
        <f>SUM(F47:P47)/P5</f>
        <v>13.818181818181818</v>
      </c>
      <c r="Q49" s="88">
        <f>SUM(F47:Q47)/Q5</f>
        <v>13.25</v>
      </c>
      <c r="R49" s="88">
        <f>SUM(F47:R47)/R5</f>
        <v>13.076923076923077</v>
      </c>
      <c r="S49" s="88">
        <f>SUM(F47:S47)/S5</f>
        <v>12.642857142857142</v>
      </c>
      <c r="T49" s="88">
        <f>SUM(F47:T47)/T5</f>
        <v>12.466666666666667</v>
      </c>
      <c r="U49" s="88">
        <f>SUM(F47:U47)/U5</f>
        <v>12.125</v>
      </c>
      <c r="V49" s="88">
        <f>SUM(F47:V47)/V5</f>
        <v>11.823529411764707</v>
      </c>
      <c r="W49" s="88">
        <f aca="true" t="shared" si="68" ref="W49:AU49">SUM(V47:W47)/W5</f>
        <v>0.8333333333333334</v>
      </c>
      <c r="X49" s="88">
        <f t="shared" si="68"/>
        <v>0.7894736842105263</v>
      </c>
      <c r="Y49" s="88">
        <f t="shared" si="68"/>
        <v>0.7</v>
      </c>
      <c r="Z49" s="88">
        <f t="shared" si="68"/>
        <v>0.7142857142857143</v>
      </c>
      <c r="AA49" s="88">
        <f t="shared" si="68"/>
        <v>0.36363636363636365</v>
      </c>
      <c r="AB49" s="88">
        <f t="shared" si="68"/>
        <v>0</v>
      </c>
      <c r="AC49" s="88">
        <f t="shared" si="68"/>
        <v>0</v>
      </c>
      <c r="AD49" s="88">
        <f t="shared" si="68"/>
        <v>0</v>
      </c>
      <c r="AE49" s="88">
        <f t="shared" si="68"/>
        <v>0</v>
      </c>
      <c r="AF49" s="88">
        <f t="shared" si="68"/>
        <v>0</v>
      </c>
      <c r="AG49" s="88">
        <f t="shared" si="68"/>
        <v>0</v>
      </c>
      <c r="AH49" s="88">
        <f t="shared" si="68"/>
        <v>0</v>
      </c>
      <c r="AI49" s="88">
        <f t="shared" si="68"/>
        <v>0</v>
      </c>
      <c r="AJ49" s="88">
        <f t="shared" si="68"/>
        <v>0</v>
      </c>
      <c r="AK49" s="88">
        <f t="shared" si="68"/>
        <v>0</v>
      </c>
      <c r="AL49" s="88">
        <f t="shared" si="68"/>
        <v>0</v>
      </c>
      <c r="AM49" s="88">
        <f t="shared" si="68"/>
        <v>0</v>
      </c>
      <c r="AN49" s="88">
        <f t="shared" si="68"/>
        <v>0</v>
      </c>
      <c r="AO49" s="88">
        <f t="shared" si="68"/>
        <v>0</v>
      </c>
      <c r="AP49" s="88">
        <f t="shared" si="68"/>
        <v>0</v>
      </c>
      <c r="AQ49" s="88">
        <f t="shared" si="68"/>
        <v>0</v>
      </c>
      <c r="AR49" s="88">
        <f t="shared" si="68"/>
        <v>0</v>
      </c>
      <c r="AS49" s="88">
        <f t="shared" si="68"/>
        <v>0</v>
      </c>
      <c r="AT49" s="88">
        <f t="shared" si="68"/>
        <v>0</v>
      </c>
      <c r="AU49" s="88">
        <f t="shared" si="68"/>
        <v>0</v>
      </c>
      <c r="AV49" s="195"/>
      <c r="AW49" s="198"/>
      <c r="AX49" s="199"/>
      <c r="AY49" s="91"/>
      <c r="BA49" s="145"/>
      <c r="BB49" s="145"/>
      <c r="BS49" s="145"/>
    </row>
    <row r="50" spans="1:71" s="50" customFormat="1" ht="12.75">
      <c r="A50" s="183"/>
      <c r="B50" s="36"/>
      <c r="C50" s="184"/>
      <c r="D50" s="185"/>
      <c r="E50" s="179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65"/>
      <c r="AX50" s="166"/>
      <c r="AY50" s="61"/>
      <c r="BA50" s="143"/>
      <c r="BB50" s="143"/>
      <c r="BS50" s="143"/>
    </row>
    <row r="51" spans="1:71" s="50" customFormat="1" ht="12.75">
      <c r="A51" s="183"/>
      <c r="B51" s="36"/>
      <c r="C51" s="184"/>
      <c r="D51" s="185"/>
      <c r="E51" s="179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65"/>
      <c r="AX51" s="166"/>
      <c r="AY51" s="61"/>
      <c r="BA51" s="143"/>
      <c r="BB51" s="143"/>
      <c r="BS51" s="143"/>
    </row>
    <row r="52" spans="1:71" s="50" customFormat="1" ht="12.75">
      <c r="A52" s="183"/>
      <c r="B52" s="36"/>
      <c r="C52" s="184"/>
      <c r="D52" s="185"/>
      <c r="E52" s="179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65"/>
      <c r="AX52" s="166"/>
      <c r="AY52" s="61"/>
      <c r="BA52" s="143"/>
      <c r="BB52" s="143"/>
      <c r="BS52" s="143"/>
    </row>
    <row r="53" spans="1:71" s="50" customFormat="1" ht="12.75">
      <c r="A53" s="183"/>
      <c r="B53" s="36"/>
      <c r="C53" s="184"/>
      <c r="D53" s="185"/>
      <c r="E53" s="179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65"/>
      <c r="AX53" s="166"/>
      <c r="AY53" s="61"/>
      <c r="BA53" s="143"/>
      <c r="BB53" s="143"/>
      <c r="BS53" s="143"/>
    </row>
    <row r="54" spans="1:71" s="50" customFormat="1" ht="12.75">
      <c r="A54" s="183"/>
      <c r="B54" s="36"/>
      <c r="C54" s="184"/>
      <c r="D54" s="185"/>
      <c r="E54" s="179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65"/>
      <c r="AX54" s="166"/>
      <c r="AY54" s="61"/>
      <c r="BA54" s="143"/>
      <c r="BB54" s="143"/>
      <c r="BS54" s="143"/>
    </row>
    <row r="55" spans="1:71" s="50" customFormat="1" ht="12.75">
      <c r="A55" s="183"/>
      <c r="B55" s="36"/>
      <c r="C55" s="184"/>
      <c r="D55" s="185"/>
      <c r="E55" s="179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65"/>
      <c r="AX55" s="166"/>
      <c r="AY55" s="61"/>
      <c r="BA55" s="143"/>
      <c r="BB55" s="143"/>
      <c r="BS55" s="143"/>
    </row>
    <row r="56" spans="1:71" s="50" customFormat="1" ht="12.75">
      <c r="A56" s="183"/>
      <c r="B56" s="36"/>
      <c r="C56" s="184"/>
      <c r="D56" s="185"/>
      <c r="E56" s="179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65"/>
      <c r="AX56" s="166"/>
      <c r="AY56" s="61"/>
      <c r="BA56" s="143"/>
      <c r="BB56" s="143"/>
      <c r="BS56" s="143"/>
    </row>
    <row r="57" spans="1:71" s="50" customFormat="1" ht="12.75">
      <c r="A57" s="183"/>
      <c r="B57" s="36"/>
      <c r="C57" s="184"/>
      <c r="D57" s="185"/>
      <c r="E57" s="179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65"/>
      <c r="AX57" s="166"/>
      <c r="AY57" s="61"/>
      <c r="BA57" s="143"/>
      <c r="BB57" s="143"/>
      <c r="BS57" s="143"/>
    </row>
    <row r="58" spans="1:71" s="50" customFormat="1" ht="12.75">
      <c r="A58" s="183"/>
      <c r="B58" s="36"/>
      <c r="C58" s="184"/>
      <c r="D58" s="185"/>
      <c r="E58" s="179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65"/>
      <c r="AX58" s="166"/>
      <c r="AY58" s="61"/>
      <c r="BA58" s="143"/>
      <c r="BB58" s="143"/>
      <c r="BS58" s="143"/>
    </row>
    <row r="59" spans="1:71" s="50" customFormat="1" ht="12.75">
      <c r="A59" s="183"/>
      <c r="B59" s="36"/>
      <c r="C59" s="184"/>
      <c r="D59" s="185"/>
      <c r="E59" s="179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65"/>
      <c r="AX59" s="166"/>
      <c r="AY59" s="61"/>
      <c r="BA59" s="143"/>
      <c r="BB59" s="143"/>
      <c r="BS59" s="143"/>
    </row>
    <row r="60" spans="1:71" s="50" customFormat="1" ht="12.75">
      <c r="A60" s="183"/>
      <c r="B60" s="36"/>
      <c r="C60" s="184"/>
      <c r="D60" s="185"/>
      <c r="E60" s="179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65"/>
      <c r="AX60" s="166"/>
      <c r="AY60" s="61"/>
      <c r="BA60" s="143"/>
      <c r="BB60" s="143"/>
      <c r="BS60" s="143"/>
    </row>
    <row r="61" spans="1:71" s="50" customFormat="1" ht="12.75">
      <c r="A61" s="183"/>
      <c r="B61" s="36"/>
      <c r="C61" s="184"/>
      <c r="D61" s="185"/>
      <c r="E61" s="179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65"/>
      <c r="AX61" s="166"/>
      <c r="AY61" s="61"/>
      <c r="BA61" s="143"/>
      <c r="BB61" s="143"/>
      <c r="BS61" s="143"/>
    </row>
    <row r="62" spans="1:71" s="50" customFormat="1" ht="12.75">
      <c r="A62" s="183"/>
      <c r="B62" s="36"/>
      <c r="C62" s="184"/>
      <c r="D62" s="185"/>
      <c r="E62" s="179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65"/>
      <c r="AX62" s="166"/>
      <c r="AY62" s="61"/>
      <c r="BA62" s="143"/>
      <c r="BB62" s="143"/>
      <c r="BS62" s="143"/>
    </row>
    <row r="63" spans="1:71" s="50" customFormat="1" ht="12.75">
      <c r="A63" s="183"/>
      <c r="B63" s="36"/>
      <c r="C63" s="184"/>
      <c r="D63" s="185"/>
      <c r="E63" s="179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65"/>
      <c r="AX63" s="166"/>
      <c r="AY63" s="61"/>
      <c r="BA63" s="143"/>
      <c r="BB63" s="143"/>
      <c r="BS63" s="143"/>
    </row>
    <row r="64" spans="1:71" s="50" customFormat="1" ht="12.75">
      <c r="A64" s="183"/>
      <c r="B64" s="36"/>
      <c r="C64" s="184"/>
      <c r="D64" s="185"/>
      <c r="E64" s="179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65"/>
      <c r="AX64" s="166"/>
      <c r="AY64" s="61"/>
      <c r="BA64" s="143"/>
      <c r="BB64" s="143"/>
      <c r="BS64" s="143"/>
    </row>
    <row r="65" spans="1:71" s="50" customFormat="1" ht="12.75">
      <c r="A65" s="183"/>
      <c r="B65" s="36"/>
      <c r="C65" s="184"/>
      <c r="D65" s="185"/>
      <c r="E65" s="179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65"/>
      <c r="AX65" s="166"/>
      <c r="AY65" s="61"/>
      <c r="BA65" s="143"/>
      <c r="BB65" s="143"/>
      <c r="BS65" s="143"/>
    </row>
    <row r="66" spans="1:71" s="50" customFormat="1" ht="12.75">
      <c r="A66" s="183"/>
      <c r="B66" s="36"/>
      <c r="C66" s="184"/>
      <c r="D66" s="185"/>
      <c r="E66" s="179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65"/>
      <c r="AX66" s="166"/>
      <c r="AY66" s="61"/>
      <c r="BA66" s="143"/>
      <c r="BB66" s="143"/>
      <c r="BS66" s="143"/>
    </row>
    <row r="67" spans="1:71" s="50" customFormat="1" ht="12.75">
      <c r="A67" s="183"/>
      <c r="B67" s="36"/>
      <c r="C67" s="184"/>
      <c r="D67" s="185"/>
      <c r="E67" s="179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65"/>
      <c r="AX67" s="166"/>
      <c r="AY67" s="61"/>
      <c r="BA67" s="143"/>
      <c r="BB67" s="143"/>
      <c r="BS67" s="143"/>
    </row>
    <row r="68" spans="1:71" s="50" customFormat="1" ht="12.75">
      <c r="A68" s="183"/>
      <c r="B68" s="36"/>
      <c r="C68" s="184"/>
      <c r="D68" s="185"/>
      <c r="E68" s="17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65"/>
      <c r="AX68" s="166"/>
      <c r="AY68" s="61"/>
      <c r="BA68" s="143"/>
      <c r="BB68" s="143"/>
      <c r="BS68" s="143"/>
    </row>
    <row r="69" spans="1:71" s="50" customFormat="1" ht="12.75">
      <c r="A69" s="183"/>
      <c r="B69" s="36"/>
      <c r="C69" s="184"/>
      <c r="D69" s="185"/>
      <c r="E69" s="17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65"/>
      <c r="AX69" s="166"/>
      <c r="AY69" s="61"/>
      <c r="BA69" s="143"/>
      <c r="BB69" s="143"/>
      <c r="BS69" s="143"/>
    </row>
    <row r="70" spans="1:71" s="50" customFormat="1" ht="12.75">
      <c r="A70" s="183"/>
      <c r="B70" s="36"/>
      <c r="C70" s="184"/>
      <c r="D70" s="185"/>
      <c r="E70" s="179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65"/>
      <c r="AX70" s="166"/>
      <c r="AY70" s="61"/>
      <c r="BA70" s="143"/>
      <c r="BB70" s="143"/>
      <c r="BS70" s="143"/>
    </row>
    <row r="71" spans="1:71" s="50" customFormat="1" ht="12.75">
      <c r="A71" s="183"/>
      <c r="B71" s="36"/>
      <c r="C71" s="184"/>
      <c r="D71" s="185"/>
      <c r="E71" s="179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65"/>
      <c r="AX71" s="166"/>
      <c r="AY71" s="61"/>
      <c r="BA71" s="143"/>
      <c r="BB71" s="143"/>
      <c r="BS71" s="143"/>
    </row>
    <row r="72" spans="1:71" s="50" customFormat="1" ht="12.75">
      <c r="A72" s="183"/>
      <c r="B72" s="36"/>
      <c r="C72" s="184"/>
      <c r="D72" s="185"/>
      <c r="E72" s="17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65"/>
      <c r="AX72" s="166"/>
      <c r="AY72" s="61"/>
      <c r="BA72" s="143"/>
      <c r="BB72" s="143"/>
      <c r="BS72" s="143"/>
    </row>
    <row r="73" spans="1:71" s="50" customFormat="1" ht="12.75">
      <c r="A73" s="183"/>
      <c r="B73" s="36"/>
      <c r="C73" s="184"/>
      <c r="D73" s="185"/>
      <c r="E73" s="17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65"/>
      <c r="AX73" s="166"/>
      <c r="AY73" s="61"/>
      <c r="BA73" s="143"/>
      <c r="BB73" s="143"/>
      <c r="BS73" s="143"/>
    </row>
    <row r="74" spans="1:71" s="50" customFormat="1" ht="12.75">
      <c r="A74" s="183"/>
      <c r="B74" s="36"/>
      <c r="C74" s="184"/>
      <c r="D74" s="185"/>
      <c r="E74" s="179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65"/>
      <c r="AX74" s="166"/>
      <c r="AY74" s="61"/>
      <c r="BA74" s="143"/>
      <c r="BB74" s="143"/>
      <c r="BS74" s="143"/>
    </row>
    <row r="75" spans="1:71" s="50" customFormat="1" ht="12.75">
      <c r="A75" s="183"/>
      <c r="B75" s="36"/>
      <c r="C75" s="184"/>
      <c r="D75" s="185"/>
      <c r="E75" s="179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65"/>
      <c r="AX75" s="166"/>
      <c r="AY75" s="61"/>
      <c r="BA75" s="143"/>
      <c r="BB75" s="143"/>
      <c r="BS75" s="143"/>
    </row>
    <row r="76" spans="1:71" s="50" customFormat="1" ht="12.75">
      <c r="A76" s="183"/>
      <c r="B76" s="36"/>
      <c r="C76" s="184"/>
      <c r="D76" s="185"/>
      <c r="E76" s="179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65"/>
      <c r="AX76" s="166"/>
      <c r="AY76" s="61"/>
      <c r="BA76" s="143"/>
      <c r="BB76" s="143"/>
      <c r="BS76" s="143"/>
    </row>
    <row r="77" spans="1:71" s="50" customFormat="1" ht="12.75">
      <c r="A77" s="183"/>
      <c r="B77" s="36"/>
      <c r="C77" s="184"/>
      <c r="D77" s="185"/>
      <c r="E77" s="179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65"/>
      <c r="AX77" s="166"/>
      <c r="AY77" s="61"/>
      <c r="BA77" s="143"/>
      <c r="BB77" s="143"/>
      <c r="BS77" s="143"/>
    </row>
    <row r="78" spans="1:71" s="50" customFormat="1" ht="12.75">
      <c r="A78" s="183"/>
      <c r="B78" s="36"/>
      <c r="C78" s="184"/>
      <c r="D78" s="185"/>
      <c r="E78" s="179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65"/>
      <c r="AX78" s="166"/>
      <c r="AY78" s="61"/>
      <c r="BA78" s="143"/>
      <c r="BB78" s="143"/>
      <c r="BS78" s="143"/>
    </row>
    <row r="79" spans="1:71" s="50" customFormat="1" ht="12.75">
      <c r="A79" s="183"/>
      <c r="B79" s="36"/>
      <c r="C79" s="184"/>
      <c r="D79" s="185"/>
      <c r="E79" s="179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65"/>
      <c r="AX79" s="166"/>
      <c r="AY79" s="61"/>
      <c r="BA79" s="143"/>
      <c r="BB79" s="143"/>
      <c r="BS79" s="143"/>
    </row>
    <row r="80" spans="1:71" s="50" customFormat="1" ht="12.75">
      <c r="A80" s="183"/>
      <c r="B80" s="36"/>
      <c r="C80" s="184"/>
      <c r="D80" s="185"/>
      <c r="E80" s="179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65"/>
      <c r="AX80" s="166"/>
      <c r="AY80" s="61"/>
      <c r="BA80" s="143"/>
      <c r="BB80" s="143"/>
      <c r="BS80" s="143"/>
    </row>
    <row r="81" spans="1:71" s="50" customFormat="1" ht="12.75">
      <c r="A81" s="183"/>
      <c r="B81" s="36"/>
      <c r="C81" s="184"/>
      <c r="D81" s="185"/>
      <c r="E81" s="179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65"/>
      <c r="AX81" s="166"/>
      <c r="AY81" s="61"/>
      <c r="BA81" s="143"/>
      <c r="BB81" s="143"/>
      <c r="BS81" s="143"/>
    </row>
    <row r="82" spans="1:71" s="50" customFormat="1" ht="12.75">
      <c r="A82" s="183"/>
      <c r="B82" s="36"/>
      <c r="C82" s="184"/>
      <c r="D82" s="185"/>
      <c r="E82" s="179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65"/>
      <c r="AX82" s="166"/>
      <c r="AY82" s="61"/>
      <c r="BA82" s="143"/>
      <c r="BB82" s="143"/>
      <c r="BS82" s="143"/>
    </row>
    <row r="83" spans="1:71" s="50" customFormat="1" ht="12.75">
      <c r="A83" s="183"/>
      <c r="B83" s="36"/>
      <c r="C83" s="184"/>
      <c r="D83" s="185"/>
      <c r="E83" s="179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65"/>
      <c r="AX83" s="166"/>
      <c r="AY83" s="61"/>
      <c r="BA83" s="143"/>
      <c r="BB83" s="143"/>
      <c r="BS83" s="143"/>
    </row>
    <row r="84" spans="1:71" s="50" customFormat="1" ht="12.75">
      <c r="A84" s="183"/>
      <c r="B84" s="36"/>
      <c r="C84" s="184"/>
      <c r="D84" s="185"/>
      <c r="E84" s="179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65"/>
      <c r="AX84" s="166"/>
      <c r="AY84" s="61"/>
      <c r="BA84" s="143"/>
      <c r="BB84" s="143"/>
      <c r="BS84" s="143"/>
    </row>
    <row r="85" spans="1:71" s="50" customFormat="1" ht="12.75">
      <c r="A85" s="183"/>
      <c r="B85" s="36"/>
      <c r="C85" s="184"/>
      <c r="D85" s="185"/>
      <c r="E85" s="179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65"/>
      <c r="AX85" s="166"/>
      <c r="AY85" s="61"/>
      <c r="BA85" s="143"/>
      <c r="BB85" s="143"/>
      <c r="BS85" s="143"/>
    </row>
    <row r="86" spans="1:71" s="50" customFormat="1" ht="12.75">
      <c r="A86" s="183"/>
      <c r="B86" s="36"/>
      <c r="C86" s="184"/>
      <c r="D86" s="185"/>
      <c r="E86" s="179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65"/>
      <c r="AX86" s="166"/>
      <c r="AY86" s="61"/>
      <c r="BA86" s="143"/>
      <c r="BB86" s="143"/>
      <c r="BS86" s="143"/>
    </row>
    <row r="87" spans="1:71" s="50" customFormat="1" ht="12.75">
      <c r="A87" s="183"/>
      <c r="B87" s="36"/>
      <c r="C87" s="184"/>
      <c r="D87" s="185"/>
      <c r="E87" s="179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65"/>
      <c r="AX87" s="166"/>
      <c r="AY87" s="61"/>
      <c r="BA87" s="143"/>
      <c r="BB87" s="143"/>
      <c r="BS87" s="143"/>
    </row>
    <row r="88" spans="1:71" s="50" customFormat="1" ht="12.75">
      <c r="A88" s="183"/>
      <c r="B88" s="36"/>
      <c r="C88" s="184"/>
      <c r="D88" s="185"/>
      <c r="E88" s="179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65"/>
      <c r="AX88" s="166"/>
      <c r="AY88" s="61"/>
      <c r="BA88" s="143"/>
      <c r="BB88" s="143"/>
      <c r="BS88" s="143"/>
    </row>
    <row r="89" spans="1:71" s="50" customFormat="1" ht="12.75">
      <c r="A89" s="183"/>
      <c r="B89" s="36"/>
      <c r="C89" s="184"/>
      <c r="D89" s="185"/>
      <c r="E89" s="179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65"/>
      <c r="AX89" s="166"/>
      <c r="AY89" s="61"/>
      <c r="BA89" s="143"/>
      <c r="BB89" s="143"/>
      <c r="BS89" s="143"/>
    </row>
    <row r="90" spans="1:71" s="50" customFormat="1" ht="12.75">
      <c r="A90" s="183"/>
      <c r="B90" s="36"/>
      <c r="C90" s="184"/>
      <c r="D90" s="185"/>
      <c r="E90" s="179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65"/>
      <c r="AX90" s="166"/>
      <c r="AY90" s="61"/>
      <c r="BA90" s="143"/>
      <c r="BB90" s="143"/>
      <c r="BS90" s="143"/>
    </row>
    <row r="91" spans="1:71" s="50" customFormat="1" ht="12.75">
      <c r="A91" s="183"/>
      <c r="B91" s="36"/>
      <c r="C91" s="184"/>
      <c r="D91" s="185"/>
      <c r="E91" s="179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65"/>
      <c r="AX91" s="166"/>
      <c r="AY91" s="61"/>
      <c r="BA91" s="143"/>
      <c r="BB91" s="143"/>
      <c r="BS91" s="143"/>
    </row>
    <row r="92" spans="1:71" s="50" customFormat="1" ht="12.75">
      <c r="A92" s="183"/>
      <c r="B92" s="36"/>
      <c r="C92" s="184"/>
      <c r="D92" s="185"/>
      <c r="E92" s="179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65"/>
      <c r="AX92" s="166"/>
      <c r="AY92" s="61"/>
      <c r="BA92" s="143"/>
      <c r="BB92" s="143"/>
      <c r="BS92" s="143"/>
    </row>
    <row r="93" spans="1:71" s="50" customFormat="1" ht="12.75">
      <c r="A93" s="183"/>
      <c r="B93" s="36"/>
      <c r="C93" s="184"/>
      <c r="D93" s="185"/>
      <c r="E93" s="179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65"/>
      <c r="AX93" s="166"/>
      <c r="AY93" s="61"/>
      <c r="BA93" s="143"/>
      <c r="BB93" s="143"/>
      <c r="BS93" s="143"/>
    </row>
    <row r="94" spans="1:71" s="50" customFormat="1" ht="12.75">
      <c r="A94" s="183"/>
      <c r="B94" s="36"/>
      <c r="C94" s="184"/>
      <c r="D94" s="185"/>
      <c r="E94" s="179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65"/>
      <c r="AX94" s="166"/>
      <c r="AY94" s="61"/>
      <c r="BA94" s="143"/>
      <c r="BB94" s="143"/>
      <c r="BS94" s="143"/>
    </row>
    <row r="95" spans="1:71" s="50" customFormat="1" ht="12.75">
      <c r="A95" s="183"/>
      <c r="B95" s="36"/>
      <c r="C95" s="184"/>
      <c r="D95" s="185"/>
      <c r="E95" s="179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65"/>
      <c r="AX95" s="166"/>
      <c r="AY95" s="61"/>
      <c r="BA95" s="143"/>
      <c r="BB95" s="143"/>
      <c r="BS95" s="143"/>
    </row>
    <row r="96" spans="1:71" s="50" customFormat="1" ht="12.75">
      <c r="A96" s="183"/>
      <c r="B96" s="36"/>
      <c r="C96" s="184"/>
      <c r="D96" s="185"/>
      <c r="E96" s="179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65"/>
      <c r="AX96" s="166"/>
      <c r="AY96" s="61"/>
      <c r="BA96" s="143"/>
      <c r="BB96" s="143"/>
      <c r="BS96" s="143"/>
    </row>
    <row r="97" spans="1:71" s="50" customFormat="1" ht="12.75">
      <c r="A97" s="183"/>
      <c r="B97" s="36"/>
      <c r="C97" s="184"/>
      <c r="D97" s="185"/>
      <c r="E97" s="179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65"/>
      <c r="AX97" s="166"/>
      <c r="AY97" s="61"/>
      <c r="BA97" s="143"/>
      <c r="BB97" s="143"/>
      <c r="BS97" s="143"/>
    </row>
    <row r="98" spans="1:71" s="50" customFormat="1" ht="12.75">
      <c r="A98" s="183"/>
      <c r="B98" s="36"/>
      <c r="C98" s="184"/>
      <c r="D98" s="185"/>
      <c r="E98" s="179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65"/>
      <c r="AX98" s="166"/>
      <c r="AY98" s="61"/>
      <c r="BA98" s="143"/>
      <c r="BB98" s="143"/>
      <c r="BS98" s="143"/>
    </row>
    <row r="99" spans="1:71" s="50" customFormat="1" ht="12.75">
      <c r="A99" s="183"/>
      <c r="B99" s="36"/>
      <c r="C99" s="184"/>
      <c r="D99" s="185"/>
      <c r="E99" s="179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65"/>
      <c r="AX99" s="166"/>
      <c r="AY99" s="61"/>
      <c r="BA99" s="143"/>
      <c r="BB99" s="143"/>
      <c r="BS99" s="143"/>
    </row>
    <row r="100" spans="1:71" s="50" customFormat="1" ht="12.75">
      <c r="A100" s="183"/>
      <c r="B100" s="36"/>
      <c r="C100" s="184"/>
      <c r="D100" s="185"/>
      <c r="E100" s="179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65"/>
      <c r="AX100" s="166"/>
      <c r="AY100" s="61"/>
      <c r="BA100" s="143"/>
      <c r="BB100" s="143"/>
      <c r="BS100" s="143"/>
    </row>
    <row r="101" spans="1:71" s="50" customFormat="1" ht="12.75">
      <c r="A101" s="183"/>
      <c r="B101" s="36"/>
      <c r="C101" s="184"/>
      <c r="D101" s="185"/>
      <c r="E101" s="179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65"/>
      <c r="AX101" s="166"/>
      <c r="AY101" s="61"/>
      <c r="BA101" s="143"/>
      <c r="BB101" s="143"/>
      <c r="BS101" s="143"/>
    </row>
    <row r="102" spans="1:71" s="50" customFormat="1" ht="12.75">
      <c r="A102" s="183"/>
      <c r="B102" s="36"/>
      <c r="C102" s="184"/>
      <c r="D102" s="185"/>
      <c r="E102" s="179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65"/>
      <c r="AX102" s="166"/>
      <c r="AY102" s="61"/>
      <c r="BA102" s="143"/>
      <c r="BB102" s="143"/>
      <c r="BS102" s="143"/>
    </row>
    <row r="103" spans="1:71" s="50" customFormat="1" ht="12.75">
      <c r="A103" s="183"/>
      <c r="B103" s="36"/>
      <c r="C103" s="184"/>
      <c r="D103" s="185"/>
      <c r="E103" s="179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65"/>
      <c r="AX103" s="166"/>
      <c r="AY103" s="61"/>
      <c r="BA103" s="143"/>
      <c r="BB103" s="143"/>
      <c r="BS103" s="143"/>
    </row>
    <row r="104" spans="1:71" s="50" customFormat="1" ht="12.75">
      <c r="A104" s="183"/>
      <c r="B104" s="36"/>
      <c r="C104" s="184"/>
      <c r="D104" s="185"/>
      <c r="E104" s="179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65"/>
      <c r="AX104" s="166"/>
      <c r="AY104" s="61"/>
      <c r="BA104" s="143"/>
      <c r="BB104" s="143"/>
      <c r="BS104" s="143"/>
    </row>
    <row r="105" spans="1:71" s="50" customFormat="1" ht="12.75">
      <c r="A105" s="183"/>
      <c r="B105" s="36"/>
      <c r="C105" s="184"/>
      <c r="D105" s="185"/>
      <c r="E105" s="179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65"/>
      <c r="AX105" s="166"/>
      <c r="AY105" s="61"/>
      <c r="BA105" s="143"/>
      <c r="BB105" s="143"/>
      <c r="BS105" s="143"/>
    </row>
    <row r="106" spans="1:71" s="50" customFormat="1" ht="12.75">
      <c r="A106" s="183"/>
      <c r="B106" s="36"/>
      <c r="C106" s="184"/>
      <c r="D106" s="185"/>
      <c r="E106" s="179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65"/>
      <c r="AX106" s="166"/>
      <c r="AY106" s="61"/>
      <c r="BA106" s="143"/>
      <c r="BB106" s="143"/>
      <c r="BS106" s="143"/>
    </row>
    <row r="107" spans="1:71" s="50" customFormat="1" ht="12.75">
      <c r="A107" s="183"/>
      <c r="B107" s="36"/>
      <c r="C107" s="184"/>
      <c r="D107" s="185"/>
      <c r="E107" s="179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65"/>
      <c r="AX107" s="166"/>
      <c r="AY107" s="61"/>
      <c r="BA107" s="143"/>
      <c r="BB107" s="143"/>
      <c r="BS107" s="143"/>
    </row>
    <row r="108" spans="1:71" s="50" customFormat="1" ht="12.75">
      <c r="A108" s="183"/>
      <c r="B108" s="36"/>
      <c r="C108" s="184"/>
      <c r="D108" s="185"/>
      <c r="E108" s="17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65"/>
      <c r="AX108" s="166"/>
      <c r="AY108" s="61"/>
      <c r="BA108" s="143"/>
      <c r="BB108" s="143"/>
      <c r="BS108" s="143"/>
    </row>
    <row r="109" spans="1:71" s="50" customFormat="1" ht="12.75">
      <c r="A109" s="183"/>
      <c r="B109" s="36"/>
      <c r="C109" s="184"/>
      <c r="D109" s="185"/>
      <c r="E109" s="17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65"/>
      <c r="AX109" s="166"/>
      <c r="AY109" s="61"/>
      <c r="BA109" s="143"/>
      <c r="BB109" s="143"/>
      <c r="BS109" s="143"/>
    </row>
    <row r="110" spans="1:71" s="50" customFormat="1" ht="12.75">
      <c r="A110" s="183"/>
      <c r="B110" s="36"/>
      <c r="C110" s="184"/>
      <c r="D110" s="185"/>
      <c r="E110" s="179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65"/>
      <c r="AX110" s="166"/>
      <c r="AY110" s="61"/>
      <c r="BA110" s="143"/>
      <c r="BB110" s="143"/>
      <c r="BS110" s="143"/>
    </row>
    <row r="111" spans="1:71" s="50" customFormat="1" ht="12.75">
      <c r="A111" s="183"/>
      <c r="B111" s="36"/>
      <c r="C111" s="184"/>
      <c r="D111" s="185"/>
      <c r="E111" s="179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65"/>
      <c r="AX111" s="166"/>
      <c r="AY111" s="61"/>
      <c r="BA111" s="143"/>
      <c r="BB111" s="143"/>
      <c r="BS111" s="143"/>
    </row>
    <row r="112" spans="1:71" s="50" customFormat="1" ht="12.75">
      <c r="A112" s="183"/>
      <c r="B112" s="36"/>
      <c r="C112" s="184"/>
      <c r="D112" s="185"/>
      <c r="E112" s="17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65"/>
      <c r="AX112" s="166"/>
      <c r="AY112" s="61"/>
      <c r="BA112" s="143"/>
      <c r="BB112" s="143"/>
      <c r="BS112" s="143"/>
    </row>
    <row r="113" spans="1:71" s="50" customFormat="1" ht="12.75">
      <c r="A113" s="183"/>
      <c r="B113" s="36"/>
      <c r="C113" s="184"/>
      <c r="D113" s="185"/>
      <c r="E113" s="17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65"/>
      <c r="AX113" s="166"/>
      <c r="AY113" s="61"/>
      <c r="BA113" s="143"/>
      <c r="BB113" s="143"/>
      <c r="BS113" s="143"/>
    </row>
    <row r="114" spans="1:71" s="50" customFormat="1" ht="12.75">
      <c r="A114" s="183"/>
      <c r="B114" s="36"/>
      <c r="C114" s="184"/>
      <c r="D114" s="185"/>
      <c r="E114" s="179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65"/>
      <c r="AX114" s="166"/>
      <c r="AY114" s="61"/>
      <c r="BA114" s="143"/>
      <c r="BB114" s="143"/>
      <c r="BS114" s="143"/>
    </row>
    <row r="115" spans="1:71" s="50" customFormat="1" ht="12.75">
      <c r="A115" s="183"/>
      <c r="B115" s="36"/>
      <c r="C115" s="184"/>
      <c r="D115" s="185"/>
      <c r="E115" s="179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65"/>
      <c r="AX115" s="166"/>
      <c r="AY115" s="61"/>
      <c r="BA115" s="143"/>
      <c r="BB115" s="143"/>
      <c r="BS115" s="143"/>
    </row>
    <row r="116" spans="1:71" s="50" customFormat="1" ht="12.75">
      <c r="A116" s="183"/>
      <c r="B116" s="36"/>
      <c r="C116" s="184"/>
      <c r="D116" s="185"/>
      <c r="E116" s="179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65"/>
      <c r="AX116" s="166"/>
      <c r="AY116" s="61"/>
      <c r="BA116" s="143"/>
      <c r="BB116" s="143"/>
      <c r="BS116" s="143"/>
    </row>
    <row r="117" spans="1:71" s="50" customFormat="1" ht="12.75">
      <c r="A117" s="183"/>
      <c r="B117" s="36"/>
      <c r="C117" s="184"/>
      <c r="D117" s="185"/>
      <c r="E117" s="179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65"/>
      <c r="AX117" s="166"/>
      <c r="AY117" s="61"/>
      <c r="BA117" s="143"/>
      <c r="BB117" s="143"/>
      <c r="BS117" s="143"/>
    </row>
    <row r="118" spans="1:71" s="50" customFormat="1" ht="12.75">
      <c r="A118" s="183"/>
      <c r="B118" s="36"/>
      <c r="C118" s="184"/>
      <c r="D118" s="185"/>
      <c r="E118" s="179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65"/>
      <c r="AX118" s="166"/>
      <c r="AY118" s="61"/>
      <c r="BA118" s="143"/>
      <c r="BB118" s="143"/>
      <c r="BS118" s="143"/>
    </row>
    <row r="119" spans="1:71" s="50" customFormat="1" ht="12.75">
      <c r="A119" s="183"/>
      <c r="B119" s="36"/>
      <c r="C119" s="184"/>
      <c r="D119" s="185"/>
      <c r="E119" s="179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65"/>
      <c r="AX119" s="166"/>
      <c r="AY119" s="61"/>
      <c r="BA119" s="143"/>
      <c r="BB119" s="143"/>
      <c r="BS119" s="143"/>
    </row>
    <row r="120" spans="1:71" s="50" customFormat="1" ht="12.75">
      <c r="A120" s="183"/>
      <c r="B120" s="36"/>
      <c r="C120" s="184"/>
      <c r="D120" s="185"/>
      <c r="E120" s="179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65"/>
      <c r="AX120" s="166"/>
      <c r="AY120" s="61"/>
      <c r="BA120" s="143"/>
      <c r="BB120" s="143"/>
      <c r="BS120" s="143"/>
    </row>
    <row r="121" spans="1:71" s="50" customFormat="1" ht="12.75">
      <c r="A121" s="183"/>
      <c r="B121" s="36"/>
      <c r="C121" s="184"/>
      <c r="D121" s="185"/>
      <c r="E121" s="179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65"/>
      <c r="AX121" s="166"/>
      <c r="AY121" s="61"/>
      <c r="BA121" s="143"/>
      <c r="BB121" s="143"/>
      <c r="BS121" s="143"/>
    </row>
    <row r="122" spans="1:71" s="50" customFormat="1" ht="12.75">
      <c r="A122" s="183"/>
      <c r="B122" s="36"/>
      <c r="C122" s="184"/>
      <c r="D122" s="185"/>
      <c r="E122" s="179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65"/>
      <c r="AX122" s="166"/>
      <c r="AY122" s="61"/>
      <c r="BA122" s="143"/>
      <c r="BB122" s="143"/>
      <c r="BS122" s="143"/>
    </row>
    <row r="123" spans="1:71" s="50" customFormat="1" ht="12.75">
      <c r="A123" s="183"/>
      <c r="B123" s="36"/>
      <c r="C123" s="184"/>
      <c r="D123" s="185"/>
      <c r="E123" s="179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65"/>
      <c r="AX123" s="166"/>
      <c r="AY123" s="61"/>
      <c r="BA123" s="143"/>
      <c r="BB123" s="143"/>
      <c r="BS123" s="143"/>
    </row>
    <row r="124" spans="1:71" s="50" customFormat="1" ht="12.75">
      <c r="A124" s="183"/>
      <c r="B124" s="36"/>
      <c r="C124" s="184"/>
      <c r="D124" s="185"/>
      <c r="E124" s="179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65"/>
      <c r="AX124" s="166"/>
      <c r="AY124" s="61"/>
      <c r="BA124" s="143"/>
      <c r="BB124" s="143"/>
      <c r="BS124" s="143"/>
    </row>
    <row r="125" spans="1:71" s="50" customFormat="1" ht="12.75">
      <c r="A125" s="183"/>
      <c r="B125" s="36"/>
      <c r="C125" s="184"/>
      <c r="D125" s="185"/>
      <c r="E125" s="179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65"/>
      <c r="AX125" s="166"/>
      <c r="AY125" s="61"/>
      <c r="BA125" s="143"/>
      <c r="BB125" s="143"/>
      <c r="BS125" s="143"/>
    </row>
    <row r="126" spans="1:71" s="50" customFormat="1" ht="12.75">
      <c r="A126" s="183"/>
      <c r="B126" s="36"/>
      <c r="C126" s="184"/>
      <c r="D126" s="185"/>
      <c r="E126" s="179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65"/>
      <c r="AX126" s="166"/>
      <c r="AY126" s="61"/>
      <c r="BA126" s="143"/>
      <c r="BB126" s="143"/>
      <c r="BS126" s="143"/>
    </row>
    <row r="127" spans="1:71" s="50" customFormat="1" ht="12.75">
      <c r="A127" s="183"/>
      <c r="B127" s="36"/>
      <c r="C127" s="184"/>
      <c r="D127" s="185"/>
      <c r="E127" s="179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65"/>
      <c r="AX127" s="166"/>
      <c r="AY127" s="61"/>
      <c r="BA127" s="143"/>
      <c r="BB127" s="143"/>
      <c r="BS127" s="143"/>
    </row>
    <row r="128" spans="1:71" s="50" customFormat="1" ht="12.75">
      <c r="A128" s="183"/>
      <c r="B128" s="36"/>
      <c r="C128" s="184"/>
      <c r="D128" s="185"/>
      <c r="E128" s="179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65"/>
      <c r="AX128" s="166"/>
      <c r="AY128" s="61"/>
      <c r="BA128" s="143"/>
      <c r="BB128" s="143"/>
      <c r="BS128" s="143"/>
    </row>
    <row r="129" spans="1:71" s="50" customFormat="1" ht="12.75">
      <c r="A129" s="183"/>
      <c r="B129" s="36"/>
      <c r="C129" s="184"/>
      <c r="D129" s="185"/>
      <c r="E129" s="179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65"/>
      <c r="AX129" s="166"/>
      <c r="AY129" s="61"/>
      <c r="BA129" s="143"/>
      <c r="BB129" s="143"/>
      <c r="BS129" s="143"/>
    </row>
    <row r="130" spans="1:71" s="50" customFormat="1" ht="12.75">
      <c r="A130" s="183"/>
      <c r="B130" s="36"/>
      <c r="C130" s="184"/>
      <c r="D130" s="185"/>
      <c r="E130" s="179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65"/>
      <c r="AX130" s="166"/>
      <c r="AY130" s="61"/>
      <c r="BA130" s="143"/>
      <c r="BB130" s="143"/>
      <c r="BS130" s="143"/>
    </row>
    <row r="131" spans="1:71" s="50" customFormat="1" ht="12.75">
      <c r="A131" s="183"/>
      <c r="B131" s="36"/>
      <c r="C131" s="184"/>
      <c r="D131" s="185"/>
      <c r="E131" s="179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65"/>
      <c r="AX131" s="166"/>
      <c r="AY131" s="61"/>
      <c r="BA131" s="143"/>
      <c r="BB131" s="143"/>
      <c r="BS131" s="143"/>
    </row>
    <row r="132" spans="1:71" s="50" customFormat="1" ht="12.75">
      <c r="A132" s="183"/>
      <c r="B132" s="36"/>
      <c r="C132" s="184"/>
      <c r="D132" s="185"/>
      <c r="E132" s="179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65"/>
      <c r="AX132" s="166"/>
      <c r="AY132" s="61"/>
      <c r="BA132" s="143"/>
      <c r="BB132" s="143"/>
      <c r="BS132" s="143"/>
    </row>
    <row r="133" spans="1:71" s="50" customFormat="1" ht="12.75">
      <c r="A133" s="183"/>
      <c r="B133" s="36"/>
      <c r="C133" s="184"/>
      <c r="D133" s="185"/>
      <c r="E133" s="179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65"/>
      <c r="AX133" s="166"/>
      <c r="AY133" s="61"/>
      <c r="BA133" s="143"/>
      <c r="BB133" s="143"/>
      <c r="BS133" s="143"/>
    </row>
    <row r="134" spans="1:71" s="50" customFormat="1" ht="12.75">
      <c r="A134" s="183"/>
      <c r="B134" s="36"/>
      <c r="C134" s="184"/>
      <c r="D134" s="185"/>
      <c r="E134" s="179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65"/>
      <c r="AX134" s="166"/>
      <c r="AY134" s="61"/>
      <c r="BA134" s="143"/>
      <c r="BB134" s="143"/>
      <c r="BS134" s="143"/>
    </row>
    <row r="135" spans="1:71" s="50" customFormat="1" ht="12.75">
      <c r="A135" s="183"/>
      <c r="B135" s="36"/>
      <c r="C135" s="184"/>
      <c r="D135" s="185"/>
      <c r="E135" s="179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65"/>
      <c r="AX135" s="166"/>
      <c r="AY135" s="61"/>
      <c r="BA135" s="143"/>
      <c r="BB135" s="143"/>
      <c r="BS135" s="143"/>
    </row>
    <row r="136" spans="1:71" s="50" customFormat="1" ht="12.75">
      <c r="A136" s="183"/>
      <c r="B136" s="36"/>
      <c r="C136" s="184"/>
      <c r="D136" s="185"/>
      <c r="E136" s="179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65"/>
      <c r="AX136" s="166"/>
      <c r="AY136" s="61"/>
      <c r="BA136" s="143"/>
      <c r="BB136" s="143"/>
      <c r="BS136" s="143"/>
    </row>
    <row r="137" spans="1:71" s="50" customFormat="1" ht="12.75">
      <c r="A137" s="183"/>
      <c r="B137" s="36"/>
      <c r="C137" s="184"/>
      <c r="D137" s="185"/>
      <c r="E137" s="179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65"/>
      <c r="AX137" s="166"/>
      <c r="AY137" s="61"/>
      <c r="BA137" s="143"/>
      <c r="BB137" s="143"/>
      <c r="BS137" s="143"/>
    </row>
    <row r="138" spans="1:71" s="50" customFormat="1" ht="12.75">
      <c r="A138" s="183"/>
      <c r="B138" s="36"/>
      <c r="C138" s="184"/>
      <c r="D138" s="185"/>
      <c r="E138" s="179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65"/>
      <c r="AX138" s="166"/>
      <c r="AY138" s="61"/>
      <c r="BA138" s="143"/>
      <c r="BB138" s="143"/>
      <c r="BS138" s="143"/>
    </row>
    <row r="139" spans="1:71" s="50" customFormat="1" ht="12.75">
      <c r="A139" s="183"/>
      <c r="B139" s="36"/>
      <c r="C139" s="184"/>
      <c r="D139" s="185"/>
      <c r="E139" s="179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65"/>
      <c r="AX139" s="166"/>
      <c r="AY139" s="61"/>
      <c r="BA139" s="143"/>
      <c r="BB139" s="143"/>
      <c r="BS139" s="143"/>
    </row>
    <row r="140" spans="1:71" s="50" customFormat="1" ht="12.75">
      <c r="A140" s="183"/>
      <c r="B140" s="36"/>
      <c r="C140" s="184"/>
      <c r="D140" s="185"/>
      <c r="E140" s="179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65"/>
      <c r="AX140" s="166"/>
      <c r="AY140" s="61"/>
      <c r="BA140" s="143"/>
      <c r="BB140" s="143"/>
      <c r="BS140" s="143"/>
    </row>
    <row r="141" spans="1:71" s="50" customFormat="1" ht="12.75">
      <c r="A141" s="183"/>
      <c r="B141" s="36"/>
      <c r="C141" s="184"/>
      <c r="D141" s="185"/>
      <c r="E141" s="179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65"/>
      <c r="AX141" s="166"/>
      <c r="AY141" s="61"/>
      <c r="BA141" s="143"/>
      <c r="BB141" s="143"/>
      <c r="BS141" s="143"/>
    </row>
    <row r="142" spans="1:71" s="50" customFormat="1" ht="12.75">
      <c r="A142" s="183"/>
      <c r="B142" s="36"/>
      <c r="C142" s="184"/>
      <c r="D142" s="185"/>
      <c r="E142" s="179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65"/>
      <c r="AX142" s="166"/>
      <c r="AY142" s="61"/>
      <c r="BA142" s="143"/>
      <c r="BB142" s="143"/>
      <c r="BS142" s="143"/>
    </row>
    <row r="143" spans="1:71" s="50" customFormat="1" ht="12.75">
      <c r="A143" s="183"/>
      <c r="B143" s="36"/>
      <c r="C143" s="184"/>
      <c r="D143" s="185"/>
      <c r="E143" s="179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65"/>
      <c r="AX143" s="166"/>
      <c r="AY143" s="61"/>
      <c r="BA143" s="143"/>
      <c r="BB143" s="143"/>
      <c r="BS143" s="143"/>
    </row>
    <row r="144" spans="1:71" s="50" customFormat="1" ht="12.75">
      <c r="A144" s="183"/>
      <c r="B144" s="36"/>
      <c r="C144" s="184"/>
      <c r="D144" s="185"/>
      <c r="E144" s="179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65"/>
      <c r="AX144" s="166"/>
      <c r="AY144" s="61"/>
      <c r="BA144" s="143"/>
      <c r="BB144" s="143"/>
      <c r="BS144" s="143"/>
    </row>
    <row r="145" spans="1:71" s="50" customFormat="1" ht="12.75">
      <c r="A145" s="183"/>
      <c r="B145" s="36"/>
      <c r="C145" s="184"/>
      <c r="D145" s="185"/>
      <c r="E145" s="179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65"/>
      <c r="AX145" s="166"/>
      <c r="AY145" s="61"/>
      <c r="BA145" s="143"/>
      <c r="BB145" s="143"/>
      <c r="BS145" s="143"/>
    </row>
    <row r="146" spans="1:71" s="50" customFormat="1" ht="12.75">
      <c r="A146" s="183"/>
      <c r="B146" s="36"/>
      <c r="C146" s="184"/>
      <c r="D146" s="185"/>
      <c r="E146" s="179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65"/>
      <c r="AX146" s="166"/>
      <c r="AY146" s="61"/>
      <c r="BA146" s="143"/>
      <c r="BB146" s="143"/>
      <c r="BS146" s="143"/>
    </row>
    <row r="147" spans="1:71" s="50" customFormat="1" ht="12.75">
      <c r="A147" s="183"/>
      <c r="B147" s="36"/>
      <c r="C147" s="184"/>
      <c r="D147" s="185"/>
      <c r="E147" s="179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65"/>
      <c r="AX147" s="166"/>
      <c r="AY147" s="61"/>
      <c r="BA147" s="143"/>
      <c r="BB147" s="143"/>
      <c r="BS147" s="143"/>
    </row>
    <row r="148" spans="1:71" s="50" customFormat="1" ht="12.75">
      <c r="A148" s="183"/>
      <c r="B148" s="36"/>
      <c r="C148" s="184"/>
      <c r="D148" s="185"/>
      <c r="E148" s="17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65"/>
      <c r="AX148" s="166"/>
      <c r="AY148" s="61"/>
      <c r="BA148" s="143"/>
      <c r="BB148" s="143"/>
      <c r="BS148" s="143"/>
    </row>
    <row r="149" spans="1:71" s="50" customFormat="1" ht="12.75">
      <c r="A149" s="183"/>
      <c r="B149" s="36"/>
      <c r="C149" s="184"/>
      <c r="D149" s="185"/>
      <c r="E149" s="17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65"/>
      <c r="AX149" s="166"/>
      <c r="AY149" s="61"/>
      <c r="BA149" s="143"/>
      <c r="BB149" s="143"/>
      <c r="BS149" s="143"/>
    </row>
    <row r="150" spans="1:71" s="50" customFormat="1" ht="12.75">
      <c r="A150" s="183"/>
      <c r="B150" s="36"/>
      <c r="C150" s="184"/>
      <c r="D150" s="185"/>
      <c r="E150" s="179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65"/>
      <c r="AX150" s="166"/>
      <c r="AY150" s="61"/>
      <c r="BA150" s="143"/>
      <c r="BB150" s="143"/>
      <c r="BS150" s="143"/>
    </row>
    <row r="151" spans="1:71" s="50" customFormat="1" ht="12.75">
      <c r="A151" s="183"/>
      <c r="B151" s="36"/>
      <c r="C151" s="184"/>
      <c r="D151" s="185"/>
      <c r="E151" s="179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65"/>
      <c r="AX151" s="166"/>
      <c r="AY151" s="61"/>
      <c r="BA151" s="143"/>
      <c r="BB151" s="143"/>
      <c r="BS151" s="143"/>
    </row>
    <row r="152" spans="1:71" s="50" customFormat="1" ht="12.75">
      <c r="A152" s="183"/>
      <c r="B152" s="36"/>
      <c r="C152" s="184"/>
      <c r="D152" s="185"/>
      <c r="E152" s="17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65"/>
      <c r="AX152" s="166"/>
      <c r="AY152" s="61"/>
      <c r="BA152" s="143"/>
      <c r="BB152" s="143"/>
      <c r="BS152" s="143"/>
    </row>
    <row r="153" spans="1:71" s="50" customFormat="1" ht="12.75">
      <c r="A153" s="183"/>
      <c r="B153" s="36"/>
      <c r="C153" s="184"/>
      <c r="D153" s="185"/>
      <c r="E153" s="17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65"/>
      <c r="AX153" s="166"/>
      <c r="AY153" s="61"/>
      <c r="BA153" s="143"/>
      <c r="BB153" s="143"/>
      <c r="BS153" s="143"/>
    </row>
    <row r="154" spans="1:71" s="50" customFormat="1" ht="12.75">
      <c r="A154" s="183"/>
      <c r="B154" s="36"/>
      <c r="C154" s="184"/>
      <c r="D154" s="185"/>
      <c r="E154" s="179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65"/>
      <c r="AX154" s="166"/>
      <c r="AY154" s="61"/>
      <c r="BA154" s="143"/>
      <c r="BB154" s="143"/>
      <c r="BS154" s="143"/>
    </row>
    <row r="155" spans="1:71" s="50" customFormat="1" ht="12.75">
      <c r="A155" s="183"/>
      <c r="B155" s="36"/>
      <c r="C155" s="184"/>
      <c r="D155" s="185"/>
      <c r="E155" s="179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65"/>
      <c r="AX155" s="166"/>
      <c r="AY155" s="61"/>
      <c r="BA155" s="143"/>
      <c r="BB155" s="143"/>
      <c r="BS155" s="143"/>
    </row>
    <row r="156" spans="1:71" s="50" customFormat="1" ht="12.75">
      <c r="A156" s="183"/>
      <c r="B156" s="36"/>
      <c r="C156" s="184"/>
      <c r="D156" s="185"/>
      <c r="E156" s="179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65"/>
      <c r="AX156" s="166"/>
      <c r="AY156" s="61"/>
      <c r="BA156" s="143"/>
      <c r="BB156" s="143"/>
      <c r="BS156" s="143"/>
    </row>
    <row r="157" spans="1:71" s="50" customFormat="1" ht="12.75">
      <c r="A157" s="183"/>
      <c r="B157" s="36"/>
      <c r="C157" s="184"/>
      <c r="D157" s="185"/>
      <c r="E157" s="179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65"/>
      <c r="AX157" s="166"/>
      <c r="AY157" s="61"/>
      <c r="BA157" s="143"/>
      <c r="BB157" s="143"/>
      <c r="BS157" s="143"/>
    </row>
    <row r="158" spans="1:71" s="50" customFormat="1" ht="12.75">
      <c r="A158" s="183"/>
      <c r="B158" s="36"/>
      <c r="C158" s="184"/>
      <c r="D158" s="185"/>
      <c r="E158" s="179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65"/>
      <c r="AX158" s="166"/>
      <c r="AY158" s="61"/>
      <c r="BA158" s="143"/>
      <c r="BB158" s="143"/>
      <c r="BS158" s="143"/>
    </row>
    <row r="159" spans="1:71" s="50" customFormat="1" ht="12.75">
      <c r="A159" s="183"/>
      <c r="B159" s="36"/>
      <c r="C159" s="184"/>
      <c r="D159" s="185"/>
      <c r="E159" s="179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65"/>
      <c r="AX159" s="166"/>
      <c r="AY159" s="61"/>
      <c r="BA159" s="143"/>
      <c r="BB159" s="143"/>
      <c r="BS159" s="143"/>
    </row>
    <row r="160" spans="1:71" s="50" customFormat="1" ht="12.75">
      <c r="A160" s="183"/>
      <c r="B160" s="36"/>
      <c r="C160" s="184"/>
      <c r="D160" s="185"/>
      <c r="E160" s="179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65"/>
      <c r="AX160" s="166"/>
      <c r="AY160" s="61"/>
      <c r="BA160" s="143"/>
      <c r="BB160" s="143"/>
      <c r="BS160" s="143"/>
    </row>
    <row r="161" spans="1:71" s="50" customFormat="1" ht="12.75">
      <c r="A161" s="183"/>
      <c r="B161" s="36"/>
      <c r="C161" s="184"/>
      <c r="D161" s="185"/>
      <c r="E161" s="179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65"/>
      <c r="AX161" s="166"/>
      <c r="AY161" s="61"/>
      <c r="BA161" s="143"/>
      <c r="BB161" s="143"/>
      <c r="BS161" s="143"/>
    </row>
    <row r="162" spans="1:71" s="50" customFormat="1" ht="12.75">
      <c r="A162" s="183"/>
      <c r="B162" s="36"/>
      <c r="C162" s="184"/>
      <c r="D162" s="185"/>
      <c r="E162" s="179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65"/>
      <c r="AX162" s="166"/>
      <c r="AY162" s="61"/>
      <c r="BA162" s="143"/>
      <c r="BB162" s="143"/>
      <c r="BS162" s="143"/>
    </row>
    <row r="163" spans="1:71" s="50" customFormat="1" ht="12.75">
      <c r="A163" s="183"/>
      <c r="B163" s="36"/>
      <c r="C163" s="184"/>
      <c r="D163" s="185"/>
      <c r="E163" s="179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65"/>
      <c r="AX163" s="166"/>
      <c r="AY163" s="61"/>
      <c r="BA163" s="143"/>
      <c r="BB163" s="143"/>
      <c r="BS163" s="143"/>
    </row>
    <row r="164" spans="1:71" s="50" customFormat="1" ht="12.75">
      <c r="A164" s="183"/>
      <c r="B164" s="36"/>
      <c r="C164" s="184"/>
      <c r="D164" s="185"/>
      <c r="E164" s="179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65"/>
      <c r="AX164" s="166"/>
      <c r="AY164" s="61"/>
      <c r="BA164" s="143"/>
      <c r="BB164" s="143"/>
      <c r="BS164" s="143"/>
    </row>
    <row r="165" spans="1:71" s="50" customFormat="1" ht="12.75">
      <c r="A165" s="183"/>
      <c r="B165" s="36"/>
      <c r="C165" s="184"/>
      <c r="D165" s="185"/>
      <c r="E165" s="179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65"/>
      <c r="AX165" s="166"/>
      <c r="AY165" s="61"/>
      <c r="BA165" s="143"/>
      <c r="BB165" s="143"/>
      <c r="BS165" s="143"/>
    </row>
    <row r="166" spans="1:71" s="50" customFormat="1" ht="12.75">
      <c r="A166" s="183"/>
      <c r="B166" s="36"/>
      <c r="C166" s="184"/>
      <c r="D166" s="185"/>
      <c r="E166" s="179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65"/>
      <c r="AX166" s="166"/>
      <c r="AY166" s="61"/>
      <c r="BA166" s="143"/>
      <c r="BB166" s="143"/>
      <c r="BS166" s="143"/>
    </row>
    <row r="167" spans="1:71" s="50" customFormat="1" ht="12.75">
      <c r="A167" s="183"/>
      <c r="B167" s="36"/>
      <c r="C167" s="184"/>
      <c r="D167" s="185"/>
      <c r="E167" s="179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65"/>
      <c r="AX167" s="166"/>
      <c r="AY167" s="61"/>
      <c r="BA167" s="143"/>
      <c r="BB167" s="143"/>
      <c r="BS167" s="143"/>
    </row>
    <row r="168" spans="1:71" s="50" customFormat="1" ht="12.75">
      <c r="A168" s="183"/>
      <c r="B168" s="36"/>
      <c r="C168" s="184"/>
      <c r="D168" s="185"/>
      <c r="E168" s="179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65"/>
      <c r="AX168" s="166"/>
      <c r="AY168" s="61"/>
      <c r="BA168" s="143"/>
      <c r="BB168" s="143"/>
      <c r="BS168" s="143"/>
    </row>
    <row r="169" spans="1:71" s="50" customFormat="1" ht="12.75">
      <c r="A169" s="183"/>
      <c r="B169" s="36"/>
      <c r="C169" s="184"/>
      <c r="D169" s="185"/>
      <c r="E169" s="179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65"/>
      <c r="AX169" s="166"/>
      <c r="AY169" s="61"/>
      <c r="BA169" s="143"/>
      <c r="BB169" s="143"/>
      <c r="BS169" s="143"/>
    </row>
    <row r="170" spans="1:71" s="50" customFormat="1" ht="12.75">
      <c r="A170" s="183"/>
      <c r="B170" s="36"/>
      <c r="C170" s="184"/>
      <c r="D170" s="185"/>
      <c r="E170" s="179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65"/>
      <c r="AX170" s="166"/>
      <c r="AY170" s="61"/>
      <c r="BA170" s="143"/>
      <c r="BB170" s="143"/>
      <c r="BS170" s="143"/>
    </row>
    <row r="171" spans="1:71" s="50" customFormat="1" ht="12.75">
      <c r="A171" s="183"/>
      <c r="B171" s="36"/>
      <c r="C171" s="184"/>
      <c r="D171" s="185"/>
      <c r="E171" s="179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65"/>
      <c r="AX171" s="166"/>
      <c r="AY171" s="61"/>
      <c r="BA171" s="143"/>
      <c r="BB171" s="143"/>
      <c r="BS171" s="143"/>
    </row>
    <row r="172" spans="1:71" s="50" customFormat="1" ht="12.75">
      <c r="A172" s="183"/>
      <c r="B172" s="36"/>
      <c r="C172" s="184"/>
      <c r="D172" s="185"/>
      <c r="E172" s="179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65"/>
      <c r="AX172" s="166"/>
      <c r="AY172" s="61"/>
      <c r="BA172" s="143"/>
      <c r="BB172" s="143"/>
      <c r="BS172" s="143"/>
    </row>
    <row r="173" spans="1:71" s="50" customFormat="1" ht="12.75">
      <c r="A173" s="183"/>
      <c r="B173" s="36"/>
      <c r="C173" s="184"/>
      <c r="D173" s="185"/>
      <c r="E173" s="179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65"/>
      <c r="AX173" s="166"/>
      <c r="AY173" s="61"/>
      <c r="BA173" s="143"/>
      <c r="BB173" s="143"/>
      <c r="BS173" s="143"/>
    </row>
    <row r="174" spans="1:71" s="50" customFormat="1" ht="12.75">
      <c r="A174" s="183"/>
      <c r="B174" s="36"/>
      <c r="C174" s="184"/>
      <c r="D174" s="185"/>
      <c r="E174" s="179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65"/>
      <c r="AX174" s="166"/>
      <c r="AY174" s="61"/>
      <c r="BA174" s="143"/>
      <c r="BB174" s="143"/>
      <c r="BS174" s="143"/>
    </row>
    <row r="175" spans="1:71" s="50" customFormat="1" ht="12.75">
      <c r="A175" s="183"/>
      <c r="B175" s="36"/>
      <c r="C175" s="184"/>
      <c r="D175" s="185"/>
      <c r="E175" s="179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65"/>
      <c r="AX175" s="166"/>
      <c r="AY175" s="61"/>
      <c r="BA175" s="143"/>
      <c r="BB175" s="143"/>
      <c r="BS175" s="143"/>
    </row>
    <row r="176" spans="1:71" s="50" customFormat="1" ht="12.75">
      <c r="A176" s="183"/>
      <c r="B176" s="36"/>
      <c r="C176" s="184"/>
      <c r="D176" s="185"/>
      <c r="E176" s="179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65"/>
      <c r="AX176" s="166"/>
      <c r="AY176" s="61"/>
      <c r="BA176" s="143"/>
      <c r="BB176" s="143"/>
      <c r="BS176" s="143"/>
    </row>
    <row r="177" spans="1:71" s="50" customFormat="1" ht="12.75">
      <c r="A177" s="183"/>
      <c r="B177" s="36"/>
      <c r="C177" s="184"/>
      <c r="D177" s="185"/>
      <c r="E177" s="179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65"/>
      <c r="AX177" s="166"/>
      <c r="AY177" s="61"/>
      <c r="BA177" s="143"/>
      <c r="BB177" s="143"/>
      <c r="BS177" s="143"/>
    </row>
    <row r="178" spans="1:71" s="50" customFormat="1" ht="12.75">
      <c r="A178" s="183"/>
      <c r="B178" s="36"/>
      <c r="C178" s="184"/>
      <c r="D178" s="185"/>
      <c r="E178" s="179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65"/>
      <c r="AX178" s="166"/>
      <c r="AY178" s="61"/>
      <c r="BA178" s="143"/>
      <c r="BB178" s="143"/>
      <c r="BS178" s="143"/>
    </row>
    <row r="179" spans="1:71" s="50" customFormat="1" ht="12.75">
      <c r="A179" s="183"/>
      <c r="B179" s="36"/>
      <c r="C179" s="184"/>
      <c r="D179" s="185"/>
      <c r="E179" s="179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65"/>
      <c r="AX179" s="166"/>
      <c r="AY179" s="61"/>
      <c r="BA179" s="143"/>
      <c r="BB179" s="143"/>
      <c r="BS179" s="143"/>
    </row>
    <row r="180" spans="1:71" s="50" customFormat="1" ht="12.75">
      <c r="A180" s="183"/>
      <c r="B180" s="36"/>
      <c r="C180" s="184"/>
      <c r="D180" s="185"/>
      <c r="E180" s="179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65"/>
      <c r="AX180" s="166"/>
      <c r="AY180" s="61"/>
      <c r="BA180" s="143"/>
      <c r="BB180" s="143"/>
      <c r="BS180" s="143"/>
    </row>
    <row r="181" spans="1:71" s="50" customFormat="1" ht="12.75">
      <c r="A181" s="183"/>
      <c r="B181" s="36"/>
      <c r="C181" s="184"/>
      <c r="D181" s="185"/>
      <c r="E181" s="179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65"/>
      <c r="AX181" s="166"/>
      <c r="AY181" s="61"/>
      <c r="BA181" s="143"/>
      <c r="BB181" s="143"/>
      <c r="BS181" s="143"/>
    </row>
    <row r="182" spans="1:71" s="50" customFormat="1" ht="12.75">
      <c r="A182" s="183"/>
      <c r="B182" s="36"/>
      <c r="C182" s="184"/>
      <c r="D182" s="185"/>
      <c r="E182" s="179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65"/>
      <c r="AX182" s="166"/>
      <c r="AY182" s="61"/>
      <c r="BA182" s="143"/>
      <c r="BB182" s="143"/>
      <c r="BS182" s="143"/>
    </row>
    <row r="183" spans="1:71" s="50" customFormat="1" ht="12.75">
      <c r="A183" s="183"/>
      <c r="B183" s="36"/>
      <c r="C183" s="184"/>
      <c r="D183" s="185"/>
      <c r="E183" s="179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65"/>
      <c r="AX183" s="166"/>
      <c r="AY183" s="61"/>
      <c r="BA183" s="143"/>
      <c r="BB183" s="143"/>
      <c r="BS183" s="143"/>
    </row>
    <row r="184" spans="1:71" s="50" customFormat="1" ht="12.75">
      <c r="A184" s="183"/>
      <c r="B184" s="36"/>
      <c r="C184" s="184"/>
      <c r="D184" s="185"/>
      <c r="E184" s="179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65"/>
      <c r="AX184" s="166"/>
      <c r="AY184" s="61"/>
      <c r="BA184" s="143"/>
      <c r="BB184" s="143"/>
      <c r="BS184" s="143"/>
    </row>
  </sheetData>
  <sheetProtection/>
  <mergeCells count="2">
    <mergeCell ref="AZ2:BN3"/>
    <mergeCell ref="A3:D8"/>
  </mergeCells>
  <printOptions/>
  <pageMargins left="0.24" right="0.2" top="0.22" bottom="0.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184"/>
  <sheetViews>
    <sheetView zoomScale="70" zoomScaleNormal="70" workbookViewId="0" topLeftCell="A1">
      <selection activeCell="K30" sqref="K30"/>
    </sheetView>
  </sheetViews>
  <sheetFormatPr defaultColWidth="11.421875" defaultRowHeight="12.75"/>
  <cols>
    <col min="1" max="1" width="5.140625" style="14" bestFit="1" customWidth="1"/>
    <col min="2" max="2" width="7.421875" style="6" bestFit="1" customWidth="1"/>
    <col min="3" max="3" width="8.00390625" style="5" bestFit="1" customWidth="1"/>
    <col min="4" max="4" width="17.7109375" style="58" bestFit="1" customWidth="1"/>
    <col min="5" max="5" width="24.421875" style="3" customWidth="1"/>
    <col min="6" max="6" width="7.7109375" style="5" bestFit="1" customWidth="1"/>
    <col min="7" max="7" width="5.57421875" style="5" bestFit="1" customWidth="1"/>
    <col min="8" max="9" width="6.8515625" style="5" bestFit="1" customWidth="1"/>
    <col min="10" max="10" width="6.421875" style="5" bestFit="1" customWidth="1"/>
    <col min="11" max="12" width="7.140625" style="5" bestFit="1" customWidth="1"/>
    <col min="13" max="13" width="7.421875" style="5" bestFit="1" customWidth="1"/>
    <col min="14" max="15" width="7.140625" style="5" bestFit="1" customWidth="1"/>
    <col min="16" max="16" width="6.7109375" style="5" bestFit="1" customWidth="1"/>
    <col min="17" max="17" width="6.28125" style="5" bestFit="1" customWidth="1"/>
    <col min="18" max="18" width="6.7109375" style="5" bestFit="1" customWidth="1"/>
    <col min="19" max="20" width="6.8515625" style="5" bestFit="1" customWidth="1"/>
    <col min="21" max="21" width="7.28125" style="5" bestFit="1" customWidth="1"/>
    <col min="22" max="22" width="6.8515625" style="5" bestFit="1" customWidth="1"/>
    <col min="23" max="23" width="7.28125" style="5" bestFit="1" customWidth="1"/>
    <col min="24" max="26" width="6.8515625" style="5" bestFit="1" customWidth="1"/>
    <col min="27" max="27" width="6.8515625" style="5" customWidth="1"/>
    <col min="28" max="28" width="6.00390625" style="5" customWidth="1"/>
    <col min="29" max="30" width="7.140625" style="5" bestFit="1" customWidth="1"/>
    <col min="31" max="31" width="7.421875" style="5" bestFit="1" customWidth="1"/>
    <col min="32" max="33" width="6.00390625" style="5" customWidth="1"/>
    <col min="34" max="35" width="6.421875" style="5" bestFit="1" customWidth="1"/>
    <col min="36" max="47" width="6.00390625" style="5" customWidth="1"/>
    <col min="48" max="48" width="1.8515625" style="5" customWidth="1"/>
    <col min="49" max="49" width="9.00390625" style="8" customWidth="1"/>
    <col min="50" max="50" width="12.140625" style="2" customWidth="1"/>
    <col min="51" max="51" width="5.8515625" style="61" customWidth="1"/>
    <col min="52" max="52" width="4.8515625" style="1" bestFit="1" customWidth="1"/>
    <col min="53" max="54" width="3.7109375" style="55" customWidth="1"/>
    <col min="55" max="70" width="3.7109375" style="1" customWidth="1"/>
    <col min="71" max="71" width="3.7109375" style="55" customWidth="1"/>
    <col min="72" max="94" width="3.7109375" style="1" customWidth="1"/>
    <col min="95" max="95" width="4.57421875" style="1" customWidth="1"/>
    <col min="96" max="96" width="8.00390625" style="1" bestFit="1" customWidth="1"/>
    <col min="97" max="102" width="11.57421875" style="1" bestFit="1" customWidth="1"/>
    <col min="103" max="16384" width="11.421875" style="1" customWidth="1"/>
  </cols>
  <sheetData>
    <row r="1" spans="1:51" ht="33.75" customHeight="1">
      <c r="A1" s="65" t="s">
        <v>168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71" s="89" customFormat="1" ht="10.5" customHeight="1" hidden="1">
      <c r="A2" s="86"/>
      <c r="B2" s="86"/>
      <c r="C2" s="86"/>
      <c r="D2" s="86"/>
      <c r="E2" s="87" t="s">
        <v>103</v>
      </c>
      <c r="F2" s="88">
        <f>F7/F5</f>
        <v>5</v>
      </c>
      <c r="G2" s="88">
        <f>SUM(F7:G7)/G5</f>
        <v>6.5</v>
      </c>
      <c r="H2" s="88">
        <f>SUM(F7:H7)/H5</f>
        <v>5.666666666666667</v>
      </c>
      <c r="I2" s="88">
        <f>SUM(F7:I7)/I5</f>
        <v>6</v>
      </c>
      <c r="J2" s="88">
        <f>SUM(F7:J7)/J5</f>
        <v>4.8</v>
      </c>
      <c r="K2" s="88">
        <f>SUM(F7:K7)/K5</f>
        <v>4</v>
      </c>
      <c r="L2" s="88">
        <f>SUM(F7:L7)/L5</f>
        <v>3.4285714285714284</v>
      </c>
      <c r="M2" s="88">
        <f>SUM(F7:M7)/M5</f>
        <v>3</v>
      </c>
      <c r="N2" s="88">
        <f>SUM(F7:N7)/N5</f>
        <v>2.6666666666666665</v>
      </c>
      <c r="O2" s="86">
        <f>SUM(F7:O7)/O5</f>
        <v>2.4</v>
      </c>
      <c r="P2" s="86">
        <f>SUM(F7:P7)/P5</f>
        <v>2.1818181818181817</v>
      </c>
      <c r="Q2" s="86">
        <f>SUM(F7:Q7)/Q5</f>
        <v>2</v>
      </c>
      <c r="R2" s="86">
        <f>SUM(F7:R7)/R5</f>
        <v>1.8461538461538463</v>
      </c>
      <c r="S2" s="86">
        <f>SUM(F7:S7)/S5</f>
        <v>1.7142857142857142</v>
      </c>
      <c r="T2" s="86">
        <f>SUM(F7:T7)/T5</f>
        <v>1.6</v>
      </c>
      <c r="U2" s="86">
        <f>SUM(F7:U7)/U5</f>
        <v>1.5</v>
      </c>
      <c r="V2" s="86">
        <f>SUM(F7:V7)/V5</f>
        <v>1.411764705882353</v>
      </c>
      <c r="W2" s="86">
        <f>SUM(F7:W7)/W5</f>
        <v>1.3333333333333333</v>
      </c>
      <c r="X2" s="86">
        <f aca="true" t="shared" si="0" ref="X2:AV2">SUM(W7:X7)/X5</f>
        <v>0</v>
      </c>
      <c r="Y2" s="86">
        <f t="shared" si="0"/>
        <v>0</v>
      </c>
      <c r="Z2" s="86">
        <f t="shared" si="0"/>
        <v>0</v>
      </c>
      <c r="AA2" s="86">
        <f t="shared" si="0"/>
        <v>0</v>
      </c>
      <c r="AB2" s="86">
        <f t="shared" si="0"/>
        <v>0</v>
      </c>
      <c r="AC2" s="86">
        <f t="shared" si="0"/>
        <v>0</v>
      </c>
      <c r="AD2" s="86">
        <f t="shared" si="0"/>
        <v>0</v>
      </c>
      <c r="AE2" s="86">
        <f t="shared" si="0"/>
        <v>0</v>
      </c>
      <c r="AF2" s="86">
        <f t="shared" si="0"/>
        <v>0</v>
      </c>
      <c r="AG2" s="86">
        <f t="shared" si="0"/>
        <v>0</v>
      </c>
      <c r="AH2" s="86">
        <f t="shared" si="0"/>
        <v>0</v>
      </c>
      <c r="AI2" s="86">
        <f t="shared" si="0"/>
        <v>0</v>
      </c>
      <c r="AJ2" s="86">
        <f t="shared" si="0"/>
        <v>0</v>
      </c>
      <c r="AK2" s="86">
        <f t="shared" si="0"/>
        <v>0</v>
      </c>
      <c r="AL2" s="86">
        <f t="shared" si="0"/>
        <v>0</v>
      </c>
      <c r="AM2" s="86">
        <f t="shared" si="0"/>
        <v>0</v>
      </c>
      <c r="AN2" s="86">
        <f t="shared" si="0"/>
        <v>0</v>
      </c>
      <c r="AO2" s="86">
        <f t="shared" si="0"/>
        <v>0</v>
      </c>
      <c r="AP2" s="86">
        <f t="shared" si="0"/>
        <v>0</v>
      </c>
      <c r="AQ2" s="86">
        <f t="shared" si="0"/>
        <v>0</v>
      </c>
      <c r="AR2" s="86">
        <f t="shared" si="0"/>
        <v>0</v>
      </c>
      <c r="AS2" s="86">
        <f t="shared" si="0"/>
        <v>0</v>
      </c>
      <c r="AT2" s="86">
        <f t="shared" si="0"/>
        <v>0</v>
      </c>
      <c r="AU2" s="86">
        <f t="shared" si="0"/>
        <v>0</v>
      </c>
      <c r="AV2" s="86" t="e">
        <f t="shared" si="0"/>
        <v>#DIV/0!</v>
      </c>
      <c r="AW2" s="86"/>
      <c r="AX2" s="86"/>
      <c r="AY2" s="86"/>
      <c r="AZ2" s="228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S2" s="90"/>
    </row>
    <row r="3" spans="1:71" s="17" customFormat="1" ht="23.25">
      <c r="A3" s="230"/>
      <c r="B3" s="230"/>
      <c r="C3" s="230"/>
      <c r="D3" s="230"/>
      <c r="E3" s="200" t="s">
        <v>41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51"/>
      <c r="AX3" s="51"/>
      <c r="AY3" s="5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S3" s="53"/>
    </row>
    <row r="4" spans="1:71" s="18" customFormat="1" ht="16.5" thickBot="1">
      <c r="A4" s="230"/>
      <c r="B4" s="230"/>
      <c r="C4" s="230"/>
      <c r="D4" s="23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37">
        <v>0</v>
      </c>
      <c r="AX4" s="38" t="s">
        <v>39</v>
      </c>
      <c r="AY4" s="60"/>
      <c r="BA4" s="54"/>
      <c r="BB4" s="54"/>
      <c r="BS4" s="54"/>
    </row>
    <row r="5" spans="1:112" s="50" customFormat="1" ht="14.25">
      <c r="A5" s="230"/>
      <c r="B5" s="230"/>
      <c r="C5" s="230"/>
      <c r="D5" s="230"/>
      <c r="E5" s="147" t="s">
        <v>35</v>
      </c>
      <c r="F5" s="148">
        <v>1</v>
      </c>
      <c r="G5" s="149">
        <f>F5+1</f>
        <v>2</v>
      </c>
      <c r="H5" s="149">
        <f aca="true" t="shared" si="1" ref="H5:AU5">G5+1</f>
        <v>3</v>
      </c>
      <c r="I5" s="149">
        <f t="shared" si="1"/>
        <v>4</v>
      </c>
      <c r="J5" s="149">
        <f t="shared" si="1"/>
        <v>5</v>
      </c>
      <c r="K5" s="149">
        <f t="shared" si="1"/>
        <v>6</v>
      </c>
      <c r="L5" s="149">
        <f t="shared" si="1"/>
        <v>7</v>
      </c>
      <c r="M5" s="149">
        <f t="shared" si="1"/>
        <v>8</v>
      </c>
      <c r="N5" s="149">
        <f t="shared" si="1"/>
        <v>9</v>
      </c>
      <c r="O5" s="149">
        <f t="shared" si="1"/>
        <v>10</v>
      </c>
      <c r="P5" s="149">
        <f t="shared" si="1"/>
        <v>11</v>
      </c>
      <c r="Q5" s="149">
        <f t="shared" si="1"/>
        <v>12</v>
      </c>
      <c r="R5" s="149">
        <f t="shared" si="1"/>
        <v>13</v>
      </c>
      <c r="S5" s="149">
        <f t="shared" si="1"/>
        <v>14</v>
      </c>
      <c r="T5" s="149">
        <f t="shared" si="1"/>
        <v>15</v>
      </c>
      <c r="U5" s="149">
        <f t="shared" si="1"/>
        <v>16</v>
      </c>
      <c r="V5" s="203">
        <f t="shared" si="1"/>
        <v>17</v>
      </c>
      <c r="W5" s="149">
        <f t="shared" si="1"/>
        <v>18</v>
      </c>
      <c r="X5" s="149">
        <f t="shared" si="1"/>
        <v>19</v>
      </c>
      <c r="Y5" s="149">
        <f t="shared" si="1"/>
        <v>20</v>
      </c>
      <c r="Z5" s="149">
        <f t="shared" si="1"/>
        <v>21</v>
      </c>
      <c r="AA5" s="149">
        <f t="shared" si="1"/>
        <v>22</v>
      </c>
      <c r="AB5" s="149">
        <f t="shared" si="1"/>
        <v>23</v>
      </c>
      <c r="AC5" s="149">
        <f t="shared" si="1"/>
        <v>24</v>
      </c>
      <c r="AD5" s="149">
        <f t="shared" si="1"/>
        <v>25</v>
      </c>
      <c r="AE5" s="149">
        <f t="shared" si="1"/>
        <v>26</v>
      </c>
      <c r="AF5" s="149">
        <f t="shared" si="1"/>
        <v>27</v>
      </c>
      <c r="AG5" s="149">
        <f t="shared" si="1"/>
        <v>28</v>
      </c>
      <c r="AH5" s="149">
        <f t="shared" si="1"/>
        <v>29</v>
      </c>
      <c r="AI5" s="149">
        <f t="shared" si="1"/>
        <v>30</v>
      </c>
      <c r="AJ5" s="149">
        <f t="shared" si="1"/>
        <v>31</v>
      </c>
      <c r="AK5" s="149">
        <f t="shared" si="1"/>
        <v>32</v>
      </c>
      <c r="AL5" s="149">
        <f t="shared" si="1"/>
        <v>33</v>
      </c>
      <c r="AM5" s="149">
        <f t="shared" si="1"/>
        <v>34</v>
      </c>
      <c r="AN5" s="149">
        <f t="shared" si="1"/>
        <v>35</v>
      </c>
      <c r="AO5" s="149">
        <f t="shared" si="1"/>
        <v>36</v>
      </c>
      <c r="AP5" s="149">
        <f t="shared" si="1"/>
        <v>37</v>
      </c>
      <c r="AQ5" s="149">
        <f t="shared" si="1"/>
        <v>38</v>
      </c>
      <c r="AR5" s="149">
        <f t="shared" si="1"/>
        <v>39</v>
      </c>
      <c r="AS5" s="149">
        <f t="shared" si="1"/>
        <v>40</v>
      </c>
      <c r="AT5" s="149">
        <f t="shared" si="1"/>
        <v>41</v>
      </c>
      <c r="AU5" s="149">
        <f t="shared" si="1"/>
        <v>42</v>
      </c>
      <c r="AV5" s="150"/>
      <c r="AW5" s="151">
        <v>4</v>
      </c>
      <c r="AX5" s="152" t="s">
        <v>38</v>
      </c>
      <c r="AY5" s="61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</row>
    <row r="6" spans="1:112" s="159" customFormat="1" ht="14.25">
      <c r="A6" s="230"/>
      <c r="B6" s="230"/>
      <c r="C6" s="230"/>
      <c r="D6" s="230"/>
      <c r="E6" s="154" t="s">
        <v>26</v>
      </c>
      <c r="F6" s="156">
        <v>2</v>
      </c>
      <c r="G6" s="156">
        <v>1</v>
      </c>
      <c r="H6" s="156">
        <v>3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58"/>
      <c r="AY6" s="62"/>
      <c r="AZ6" s="160"/>
      <c r="BA6" s="160"/>
      <c r="BB6" s="153"/>
      <c r="BC6" s="160"/>
      <c r="BD6" s="160"/>
      <c r="BE6" s="160"/>
      <c r="BF6" s="160"/>
      <c r="BG6" s="160"/>
      <c r="BH6" s="160"/>
      <c r="BI6" s="160"/>
      <c r="BJ6" s="160"/>
      <c r="BK6" s="160"/>
      <c r="BL6" s="153"/>
      <c r="BM6" s="153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</row>
    <row r="7" spans="1:112" s="159" customFormat="1" ht="14.25">
      <c r="A7" s="230"/>
      <c r="B7" s="230"/>
      <c r="C7" s="230"/>
      <c r="D7" s="230"/>
      <c r="E7" s="161" t="s">
        <v>31</v>
      </c>
      <c r="F7" s="206">
        <v>5</v>
      </c>
      <c r="G7" s="206">
        <v>8</v>
      </c>
      <c r="H7" s="206">
        <v>4</v>
      </c>
      <c r="I7" s="206">
        <v>7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162"/>
      <c r="AW7" s="163">
        <f>SUM(F7:AV7)/MAX(F5:T5)</f>
        <v>1.6</v>
      </c>
      <c r="AX7" s="146" t="s">
        <v>51</v>
      </c>
      <c r="AY7" s="62"/>
      <c r="AZ7" s="160"/>
      <c r="BA7" s="160"/>
      <c r="BB7" s="153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</row>
    <row r="8" spans="1:112" s="50" customFormat="1" ht="13.5" thickBot="1">
      <c r="A8" s="231"/>
      <c r="B8" s="231"/>
      <c r="C8" s="231"/>
      <c r="D8" s="231"/>
      <c r="E8" s="127" t="s">
        <v>19</v>
      </c>
      <c r="F8" s="128">
        <v>41486</v>
      </c>
      <c r="G8" s="128">
        <v>41462</v>
      </c>
      <c r="H8" s="128">
        <v>41500</v>
      </c>
      <c r="I8" s="128">
        <v>41507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64"/>
      <c r="AW8" s="165"/>
      <c r="AX8" s="166"/>
      <c r="AY8" s="61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</row>
    <row r="9" spans="1:95" s="174" customFormat="1" ht="13.5" thickBot="1">
      <c r="A9" s="167" t="s">
        <v>30</v>
      </c>
      <c r="B9" s="168" t="s">
        <v>25</v>
      </c>
      <c r="C9" s="169" t="s">
        <v>36</v>
      </c>
      <c r="D9" s="170" t="s">
        <v>37</v>
      </c>
      <c r="E9" s="171" t="s">
        <v>28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69" t="s">
        <v>23</v>
      </c>
      <c r="AX9" s="173" t="s">
        <v>55</v>
      </c>
      <c r="AY9" s="63" t="s">
        <v>56</v>
      </c>
      <c r="BA9" s="175">
        <v>1</v>
      </c>
      <c r="BB9" s="175">
        <v>2</v>
      </c>
      <c r="BC9" s="175">
        <v>3</v>
      </c>
      <c r="BD9" s="175">
        <v>4</v>
      </c>
      <c r="BE9" s="175">
        <v>5</v>
      </c>
      <c r="BF9" s="175">
        <v>6</v>
      </c>
      <c r="BG9" s="175">
        <v>7</v>
      </c>
      <c r="BH9" s="174">
        <v>8</v>
      </c>
      <c r="BI9" s="174">
        <v>9</v>
      </c>
      <c r="BJ9" s="174">
        <v>10</v>
      </c>
      <c r="BK9" s="174">
        <v>11</v>
      </c>
      <c r="BL9" s="174">
        <v>12</v>
      </c>
      <c r="BM9" s="174">
        <v>13</v>
      </c>
      <c r="BN9" s="174">
        <v>14</v>
      </c>
      <c r="BO9" s="174">
        <v>15</v>
      </c>
      <c r="BP9" s="174">
        <v>16</v>
      </c>
      <c r="BQ9" s="174">
        <v>17</v>
      </c>
      <c r="BR9" s="174">
        <v>18</v>
      </c>
      <c r="BS9" s="176">
        <v>19</v>
      </c>
      <c r="BT9" s="174">
        <v>20</v>
      </c>
      <c r="BU9" s="174">
        <v>21</v>
      </c>
      <c r="BV9" s="174">
        <v>22</v>
      </c>
      <c r="BW9" s="174">
        <v>23</v>
      </c>
      <c r="BX9" s="174">
        <v>24</v>
      </c>
      <c r="BY9" s="174">
        <v>25</v>
      </c>
      <c r="BZ9" s="174">
        <v>26</v>
      </c>
      <c r="CA9" s="174">
        <v>27</v>
      </c>
      <c r="CB9" s="174">
        <v>28</v>
      </c>
      <c r="CC9" s="174">
        <v>29</v>
      </c>
      <c r="CD9" s="174">
        <v>30</v>
      </c>
      <c r="CE9" s="174">
        <v>31</v>
      </c>
      <c r="CF9" s="174">
        <v>32</v>
      </c>
      <c r="CG9" s="174">
        <v>33</v>
      </c>
      <c r="CH9" s="174">
        <v>34</v>
      </c>
      <c r="CI9" s="174">
        <v>35</v>
      </c>
      <c r="CJ9" s="174">
        <v>36</v>
      </c>
      <c r="CK9" s="174">
        <v>37</v>
      </c>
      <c r="CL9" s="174">
        <v>38</v>
      </c>
      <c r="CM9" s="174">
        <v>39</v>
      </c>
      <c r="CN9" s="174">
        <v>40</v>
      </c>
      <c r="CO9" s="174">
        <v>41</v>
      </c>
      <c r="CP9" s="174">
        <v>42</v>
      </c>
      <c r="CQ9" s="174">
        <v>43</v>
      </c>
    </row>
    <row r="10" spans="1:110" s="50" customFormat="1" ht="12.75">
      <c r="A10" s="177">
        <v>1</v>
      </c>
      <c r="B10" s="66">
        <f aca="true" t="shared" si="2" ref="B10:B39">AX10</f>
        <v>20</v>
      </c>
      <c r="C10" s="67">
        <v>2937</v>
      </c>
      <c r="D10" s="68" t="s">
        <v>143</v>
      </c>
      <c r="E10" s="69" t="s">
        <v>40</v>
      </c>
      <c r="F10" s="70">
        <v>3</v>
      </c>
      <c r="G10" s="75">
        <v>10</v>
      </c>
      <c r="H10" s="70">
        <v>2</v>
      </c>
      <c r="I10" s="70">
        <v>5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67">
        <f aca="true" t="shared" si="3" ref="AW10:AW39">SUM(F10:AV10)</f>
        <v>20</v>
      </c>
      <c r="AX10" s="178">
        <f aca="true" t="shared" si="4" ref="AX10:AX39">AZ10+AY10</f>
        <v>20</v>
      </c>
      <c r="AY10" s="64"/>
      <c r="AZ10" s="179">
        <f aca="true" t="shared" si="5" ref="AZ10:AZ39">SUMIF($F$5:$AV$5,"&lt;="&amp;$AW$5,$BA10:$BG10)</f>
        <v>20</v>
      </c>
      <c r="BA10" s="143">
        <f aca="true" t="shared" si="6" ref="BA10:BP25">SMALL($F10:$AV10,F$5)</f>
        <v>2</v>
      </c>
      <c r="BB10" s="143">
        <f t="shared" si="6"/>
        <v>3</v>
      </c>
      <c r="BC10" s="143">
        <f t="shared" si="6"/>
        <v>5</v>
      </c>
      <c r="BD10" s="143">
        <f t="shared" si="6"/>
        <v>10</v>
      </c>
      <c r="BE10" s="143" t="e">
        <f t="shared" si="6"/>
        <v>#NUM!</v>
      </c>
      <c r="BF10" s="143" t="e">
        <f t="shared" si="6"/>
        <v>#NUM!</v>
      </c>
      <c r="BG10" s="143" t="e">
        <f t="shared" si="6"/>
        <v>#NUM!</v>
      </c>
      <c r="BH10" s="143" t="e">
        <f t="shared" si="6"/>
        <v>#NUM!</v>
      </c>
      <c r="BI10" s="143" t="e">
        <f t="shared" si="6"/>
        <v>#NUM!</v>
      </c>
      <c r="BJ10" s="143" t="e">
        <f t="shared" si="6"/>
        <v>#NUM!</v>
      </c>
      <c r="BK10" s="143" t="e">
        <f t="shared" si="6"/>
        <v>#NUM!</v>
      </c>
      <c r="BL10" s="143" t="e">
        <f t="shared" si="6"/>
        <v>#NUM!</v>
      </c>
      <c r="BM10" s="143" t="e">
        <f t="shared" si="6"/>
        <v>#NUM!</v>
      </c>
      <c r="BN10" s="143" t="e">
        <f t="shared" si="6"/>
        <v>#NUM!</v>
      </c>
      <c r="BO10" s="143" t="e">
        <f t="shared" si="6"/>
        <v>#NUM!</v>
      </c>
      <c r="BP10" s="143" t="e">
        <f t="shared" si="6"/>
        <v>#NUM!</v>
      </c>
      <c r="BQ10" s="143" t="e">
        <f aca="true" t="shared" si="7" ref="BQ10:CF25">SMALL($F10:$AV10,V$5)</f>
        <v>#NUM!</v>
      </c>
      <c r="BR10" s="143" t="e">
        <f t="shared" si="7"/>
        <v>#NUM!</v>
      </c>
      <c r="BS10" s="143" t="e">
        <f t="shared" si="7"/>
        <v>#NUM!</v>
      </c>
      <c r="BT10" s="143" t="e">
        <f t="shared" si="7"/>
        <v>#NUM!</v>
      </c>
      <c r="BU10" s="143" t="e">
        <f t="shared" si="7"/>
        <v>#NUM!</v>
      </c>
      <c r="BV10" s="143" t="e">
        <f t="shared" si="7"/>
        <v>#NUM!</v>
      </c>
      <c r="BW10" s="143" t="e">
        <f t="shared" si="7"/>
        <v>#NUM!</v>
      </c>
      <c r="BX10" s="143" t="e">
        <f t="shared" si="7"/>
        <v>#NUM!</v>
      </c>
      <c r="BY10" s="143" t="e">
        <f t="shared" si="7"/>
        <v>#NUM!</v>
      </c>
      <c r="BZ10" s="143" t="e">
        <f t="shared" si="7"/>
        <v>#NUM!</v>
      </c>
      <c r="CA10" s="143" t="e">
        <f t="shared" si="7"/>
        <v>#NUM!</v>
      </c>
      <c r="CB10" s="143" t="e">
        <f t="shared" si="7"/>
        <v>#NUM!</v>
      </c>
      <c r="CC10" s="143" t="e">
        <f t="shared" si="7"/>
        <v>#NUM!</v>
      </c>
      <c r="CD10" s="143" t="e">
        <f t="shared" si="7"/>
        <v>#NUM!</v>
      </c>
      <c r="CE10" s="143" t="e">
        <f t="shared" si="7"/>
        <v>#NUM!</v>
      </c>
      <c r="CF10" s="143" t="e">
        <f t="shared" si="7"/>
        <v>#NUM!</v>
      </c>
      <c r="CG10" s="143" t="e">
        <f aca="true" t="shared" si="8" ref="CG10:CP35">SMALL($F10:$AV10,AL$5)</f>
        <v>#NUM!</v>
      </c>
      <c r="CH10" s="143" t="e">
        <f t="shared" si="8"/>
        <v>#NUM!</v>
      </c>
      <c r="CI10" s="143" t="e">
        <f t="shared" si="8"/>
        <v>#NUM!</v>
      </c>
      <c r="CJ10" s="143" t="e">
        <f t="shared" si="8"/>
        <v>#NUM!</v>
      </c>
      <c r="CK10" s="143" t="e">
        <f t="shared" si="8"/>
        <v>#NUM!</v>
      </c>
      <c r="CL10" s="143" t="e">
        <f t="shared" si="8"/>
        <v>#NUM!</v>
      </c>
      <c r="CM10" s="143" t="e">
        <f t="shared" si="8"/>
        <v>#NUM!</v>
      </c>
      <c r="CN10" s="143" t="e">
        <f t="shared" si="8"/>
        <v>#NUM!</v>
      </c>
      <c r="CO10" s="143" t="e">
        <f t="shared" si="8"/>
        <v>#NUM!</v>
      </c>
      <c r="CP10" s="143" t="e">
        <f t="shared" si="8"/>
        <v>#NUM!</v>
      </c>
      <c r="CQ10" s="143"/>
      <c r="CS10" s="50">
        <f aca="true" t="shared" si="9" ref="CS10:DF28">SMALL($F10:$AV10,AW$5)</f>
        <v>10</v>
      </c>
      <c r="CT10" s="50" t="e">
        <f t="shared" si="9"/>
        <v>#VALUE!</v>
      </c>
      <c r="CU10" s="50" t="e">
        <f t="shared" si="9"/>
        <v>#NUM!</v>
      </c>
      <c r="CV10" s="50" t="e">
        <f t="shared" si="9"/>
        <v>#NUM!</v>
      </c>
      <c r="CW10" s="50" t="e">
        <f t="shared" si="9"/>
        <v>#NUM!</v>
      </c>
      <c r="CX10" s="50" t="e">
        <f t="shared" si="9"/>
        <v>#NUM!</v>
      </c>
      <c r="CY10" s="50" t="e">
        <f t="shared" si="9"/>
        <v>#NUM!</v>
      </c>
      <c r="CZ10" s="50" t="e">
        <f t="shared" si="9"/>
        <v>#NUM!</v>
      </c>
      <c r="DA10" s="50" t="e">
        <f t="shared" si="9"/>
        <v>#NUM!</v>
      </c>
      <c r="DB10" s="50" t="e">
        <f t="shared" si="9"/>
        <v>#NUM!</v>
      </c>
      <c r="DC10" s="50" t="e">
        <f t="shared" si="9"/>
        <v>#NUM!</v>
      </c>
      <c r="DD10" s="50" t="e">
        <f t="shared" si="9"/>
        <v>#NUM!</v>
      </c>
      <c r="DE10" s="50" t="e">
        <f t="shared" si="9"/>
        <v>#NUM!</v>
      </c>
      <c r="DF10" s="50" t="e">
        <f t="shared" si="9"/>
        <v>#NUM!</v>
      </c>
    </row>
    <row r="11" spans="1:110" s="50" customFormat="1" ht="12.75">
      <c r="A11" s="180">
        <f aca="true" t="shared" si="10" ref="A11:A39">A10+1</f>
        <v>2</v>
      </c>
      <c r="B11" s="71">
        <f t="shared" si="2"/>
        <v>21</v>
      </c>
      <c r="C11" s="72">
        <v>3060</v>
      </c>
      <c r="D11" s="73" t="s">
        <v>5</v>
      </c>
      <c r="E11" s="74" t="s">
        <v>6</v>
      </c>
      <c r="F11" s="70">
        <v>2</v>
      </c>
      <c r="G11" s="75">
        <v>10</v>
      </c>
      <c r="H11" s="211">
        <v>1</v>
      </c>
      <c r="I11" s="70">
        <v>8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2">
        <f t="shared" si="3"/>
        <v>21</v>
      </c>
      <c r="AX11" s="178">
        <f t="shared" si="4"/>
        <v>21</v>
      </c>
      <c r="AY11" s="64"/>
      <c r="AZ11" s="179">
        <f t="shared" si="5"/>
        <v>21</v>
      </c>
      <c r="BA11" s="143">
        <f t="shared" si="6"/>
        <v>1</v>
      </c>
      <c r="BB11" s="143">
        <f t="shared" si="6"/>
        <v>2</v>
      </c>
      <c r="BC11" s="143">
        <f t="shared" si="6"/>
        <v>8</v>
      </c>
      <c r="BD11" s="143">
        <f t="shared" si="6"/>
        <v>10</v>
      </c>
      <c r="BE11" s="143" t="e">
        <f t="shared" si="6"/>
        <v>#NUM!</v>
      </c>
      <c r="BF11" s="143" t="e">
        <f t="shared" si="6"/>
        <v>#NUM!</v>
      </c>
      <c r="BG11" s="143" t="e">
        <f t="shared" si="6"/>
        <v>#NUM!</v>
      </c>
      <c r="BH11" s="143" t="e">
        <f t="shared" si="6"/>
        <v>#NUM!</v>
      </c>
      <c r="BI11" s="143" t="e">
        <f t="shared" si="6"/>
        <v>#NUM!</v>
      </c>
      <c r="BJ11" s="143" t="e">
        <f t="shared" si="6"/>
        <v>#NUM!</v>
      </c>
      <c r="BK11" s="143" t="e">
        <f t="shared" si="6"/>
        <v>#NUM!</v>
      </c>
      <c r="BL11" s="143" t="e">
        <f t="shared" si="6"/>
        <v>#NUM!</v>
      </c>
      <c r="BM11" s="143" t="e">
        <f t="shared" si="6"/>
        <v>#NUM!</v>
      </c>
      <c r="BN11" s="143" t="e">
        <f t="shared" si="6"/>
        <v>#NUM!</v>
      </c>
      <c r="BO11" s="143" t="e">
        <f t="shared" si="6"/>
        <v>#NUM!</v>
      </c>
      <c r="BP11" s="143" t="e">
        <f t="shared" si="6"/>
        <v>#NUM!</v>
      </c>
      <c r="BQ11" s="143" t="e">
        <f t="shared" si="7"/>
        <v>#NUM!</v>
      </c>
      <c r="BR11" s="143" t="e">
        <f t="shared" si="7"/>
        <v>#NUM!</v>
      </c>
      <c r="BS11" s="143" t="e">
        <f t="shared" si="7"/>
        <v>#NUM!</v>
      </c>
      <c r="BT11" s="143" t="e">
        <f t="shared" si="7"/>
        <v>#NUM!</v>
      </c>
      <c r="BU11" s="143" t="e">
        <f t="shared" si="7"/>
        <v>#NUM!</v>
      </c>
      <c r="BV11" s="143" t="e">
        <f t="shared" si="7"/>
        <v>#NUM!</v>
      </c>
      <c r="BW11" s="143" t="e">
        <f t="shared" si="7"/>
        <v>#NUM!</v>
      </c>
      <c r="BX11" s="143" t="e">
        <f t="shared" si="7"/>
        <v>#NUM!</v>
      </c>
      <c r="BY11" s="143" t="e">
        <f t="shared" si="7"/>
        <v>#NUM!</v>
      </c>
      <c r="BZ11" s="143" t="e">
        <f t="shared" si="7"/>
        <v>#NUM!</v>
      </c>
      <c r="CA11" s="143" t="e">
        <f t="shared" si="7"/>
        <v>#NUM!</v>
      </c>
      <c r="CB11" s="143" t="e">
        <f t="shared" si="7"/>
        <v>#NUM!</v>
      </c>
      <c r="CC11" s="143" t="e">
        <f t="shared" si="7"/>
        <v>#NUM!</v>
      </c>
      <c r="CD11" s="143" t="e">
        <f t="shared" si="7"/>
        <v>#NUM!</v>
      </c>
      <c r="CE11" s="143" t="e">
        <f t="shared" si="7"/>
        <v>#NUM!</v>
      </c>
      <c r="CF11" s="143" t="e">
        <f t="shared" si="7"/>
        <v>#NUM!</v>
      </c>
      <c r="CG11" s="143" t="e">
        <f t="shared" si="8"/>
        <v>#NUM!</v>
      </c>
      <c r="CH11" s="143" t="e">
        <f t="shared" si="8"/>
        <v>#NUM!</v>
      </c>
      <c r="CI11" s="143" t="e">
        <f t="shared" si="8"/>
        <v>#NUM!</v>
      </c>
      <c r="CJ11" s="143" t="e">
        <f t="shared" si="8"/>
        <v>#NUM!</v>
      </c>
      <c r="CK11" s="143" t="e">
        <f t="shared" si="8"/>
        <v>#NUM!</v>
      </c>
      <c r="CL11" s="143" t="e">
        <f t="shared" si="8"/>
        <v>#NUM!</v>
      </c>
      <c r="CM11" s="143" t="e">
        <f t="shared" si="8"/>
        <v>#NUM!</v>
      </c>
      <c r="CN11" s="143" t="e">
        <f t="shared" si="8"/>
        <v>#NUM!</v>
      </c>
      <c r="CO11" s="143" t="e">
        <f t="shared" si="8"/>
        <v>#NUM!</v>
      </c>
      <c r="CP11" s="143" t="e">
        <f t="shared" si="8"/>
        <v>#NUM!</v>
      </c>
      <c r="CQ11" s="143"/>
      <c r="CS11" s="50">
        <f t="shared" si="9"/>
        <v>10</v>
      </c>
      <c r="CT11" s="50" t="e">
        <f t="shared" si="9"/>
        <v>#VALUE!</v>
      </c>
      <c r="CU11" s="50" t="e">
        <f t="shared" si="9"/>
        <v>#NUM!</v>
      </c>
      <c r="CV11" s="50" t="e">
        <f t="shared" si="9"/>
        <v>#NUM!</v>
      </c>
      <c r="CW11" s="50" t="e">
        <f t="shared" si="9"/>
        <v>#NUM!</v>
      </c>
      <c r="CX11" s="50" t="e">
        <f t="shared" si="9"/>
        <v>#NUM!</v>
      </c>
      <c r="CY11" s="50" t="e">
        <f t="shared" si="9"/>
        <v>#NUM!</v>
      </c>
      <c r="CZ11" s="50" t="e">
        <f t="shared" si="9"/>
        <v>#NUM!</v>
      </c>
      <c r="DA11" s="50" t="e">
        <f t="shared" si="9"/>
        <v>#NUM!</v>
      </c>
      <c r="DB11" s="50" t="e">
        <f t="shared" si="9"/>
        <v>#NUM!</v>
      </c>
      <c r="DC11" s="50" t="e">
        <f t="shared" si="9"/>
        <v>#NUM!</v>
      </c>
      <c r="DD11" s="50" t="e">
        <f t="shared" si="9"/>
        <v>#NUM!</v>
      </c>
      <c r="DE11" s="50" t="e">
        <f t="shared" si="9"/>
        <v>#NUM!</v>
      </c>
      <c r="DF11" s="50" t="e">
        <f t="shared" si="9"/>
        <v>#NUM!</v>
      </c>
    </row>
    <row r="12" spans="1:110" s="50" customFormat="1" ht="12.75">
      <c r="A12" s="180">
        <f t="shared" si="10"/>
        <v>3</v>
      </c>
      <c r="B12" s="71">
        <f t="shared" si="2"/>
        <v>24</v>
      </c>
      <c r="C12" s="72">
        <v>2343</v>
      </c>
      <c r="D12" s="73" t="s">
        <v>45</v>
      </c>
      <c r="E12" s="74" t="s">
        <v>15</v>
      </c>
      <c r="F12" s="70">
        <v>10</v>
      </c>
      <c r="G12" s="75">
        <v>2</v>
      </c>
      <c r="H12" s="75">
        <v>10</v>
      </c>
      <c r="I12" s="70">
        <v>2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2">
        <f t="shared" si="3"/>
        <v>24</v>
      </c>
      <c r="AX12" s="178">
        <f t="shared" si="4"/>
        <v>24</v>
      </c>
      <c r="AY12" s="64"/>
      <c r="AZ12" s="179">
        <f t="shared" si="5"/>
        <v>24</v>
      </c>
      <c r="BA12" s="143">
        <f t="shared" si="6"/>
        <v>2</v>
      </c>
      <c r="BB12" s="143">
        <f t="shared" si="6"/>
        <v>2</v>
      </c>
      <c r="BC12" s="143">
        <f t="shared" si="6"/>
        <v>10</v>
      </c>
      <c r="BD12" s="143">
        <f t="shared" si="6"/>
        <v>10</v>
      </c>
      <c r="BE12" s="143" t="e">
        <f t="shared" si="6"/>
        <v>#NUM!</v>
      </c>
      <c r="BF12" s="143" t="e">
        <f t="shared" si="6"/>
        <v>#NUM!</v>
      </c>
      <c r="BG12" s="143" t="e">
        <f t="shared" si="6"/>
        <v>#NUM!</v>
      </c>
      <c r="BH12" s="143" t="e">
        <f t="shared" si="6"/>
        <v>#NUM!</v>
      </c>
      <c r="BI12" s="143" t="e">
        <f t="shared" si="6"/>
        <v>#NUM!</v>
      </c>
      <c r="BJ12" s="143" t="e">
        <f t="shared" si="6"/>
        <v>#NUM!</v>
      </c>
      <c r="BK12" s="143" t="e">
        <f t="shared" si="6"/>
        <v>#NUM!</v>
      </c>
      <c r="BL12" s="143" t="e">
        <f t="shared" si="6"/>
        <v>#NUM!</v>
      </c>
      <c r="BM12" s="143" t="e">
        <f t="shared" si="6"/>
        <v>#NUM!</v>
      </c>
      <c r="BN12" s="143" t="e">
        <f t="shared" si="6"/>
        <v>#NUM!</v>
      </c>
      <c r="BO12" s="143" t="e">
        <f t="shared" si="6"/>
        <v>#NUM!</v>
      </c>
      <c r="BP12" s="143" t="e">
        <f t="shared" si="6"/>
        <v>#NUM!</v>
      </c>
      <c r="BQ12" s="143" t="e">
        <f t="shared" si="7"/>
        <v>#NUM!</v>
      </c>
      <c r="BR12" s="143" t="e">
        <f t="shared" si="7"/>
        <v>#NUM!</v>
      </c>
      <c r="BS12" s="143" t="e">
        <f t="shared" si="7"/>
        <v>#NUM!</v>
      </c>
      <c r="BT12" s="143" t="e">
        <f t="shared" si="7"/>
        <v>#NUM!</v>
      </c>
      <c r="BU12" s="143" t="e">
        <f t="shared" si="7"/>
        <v>#NUM!</v>
      </c>
      <c r="BV12" s="143" t="e">
        <f t="shared" si="7"/>
        <v>#NUM!</v>
      </c>
      <c r="BW12" s="143" t="e">
        <f t="shared" si="7"/>
        <v>#NUM!</v>
      </c>
      <c r="BX12" s="143" t="e">
        <f t="shared" si="7"/>
        <v>#NUM!</v>
      </c>
      <c r="BY12" s="143" t="e">
        <f t="shared" si="7"/>
        <v>#NUM!</v>
      </c>
      <c r="BZ12" s="143" t="e">
        <f t="shared" si="7"/>
        <v>#NUM!</v>
      </c>
      <c r="CA12" s="143" t="e">
        <f t="shared" si="7"/>
        <v>#NUM!</v>
      </c>
      <c r="CB12" s="143" t="e">
        <f t="shared" si="7"/>
        <v>#NUM!</v>
      </c>
      <c r="CC12" s="143" t="e">
        <f t="shared" si="7"/>
        <v>#NUM!</v>
      </c>
      <c r="CD12" s="143" t="e">
        <f t="shared" si="7"/>
        <v>#NUM!</v>
      </c>
      <c r="CE12" s="143" t="e">
        <f t="shared" si="7"/>
        <v>#NUM!</v>
      </c>
      <c r="CF12" s="143" t="e">
        <f t="shared" si="7"/>
        <v>#NUM!</v>
      </c>
      <c r="CG12" s="143" t="e">
        <f t="shared" si="8"/>
        <v>#NUM!</v>
      </c>
      <c r="CH12" s="143" t="e">
        <f t="shared" si="8"/>
        <v>#NUM!</v>
      </c>
      <c r="CI12" s="143" t="e">
        <f t="shared" si="8"/>
        <v>#NUM!</v>
      </c>
      <c r="CJ12" s="143" t="e">
        <f t="shared" si="8"/>
        <v>#NUM!</v>
      </c>
      <c r="CK12" s="143" t="e">
        <f t="shared" si="8"/>
        <v>#NUM!</v>
      </c>
      <c r="CL12" s="143" t="e">
        <f t="shared" si="8"/>
        <v>#NUM!</v>
      </c>
      <c r="CM12" s="143" t="e">
        <f t="shared" si="8"/>
        <v>#NUM!</v>
      </c>
      <c r="CN12" s="143" t="e">
        <f t="shared" si="8"/>
        <v>#NUM!</v>
      </c>
      <c r="CO12" s="143" t="e">
        <f t="shared" si="8"/>
        <v>#NUM!</v>
      </c>
      <c r="CP12" s="143" t="e">
        <f t="shared" si="8"/>
        <v>#NUM!</v>
      </c>
      <c r="CQ12" s="143"/>
      <c r="CS12" s="50">
        <f t="shared" si="9"/>
        <v>10</v>
      </c>
      <c r="CT12" s="50" t="e">
        <f t="shared" si="9"/>
        <v>#VALUE!</v>
      </c>
      <c r="CU12" s="50" t="e">
        <f t="shared" si="9"/>
        <v>#NUM!</v>
      </c>
      <c r="CV12" s="50" t="e">
        <f t="shared" si="9"/>
        <v>#NUM!</v>
      </c>
      <c r="CW12" s="50" t="e">
        <f t="shared" si="9"/>
        <v>#NUM!</v>
      </c>
      <c r="CX12" s="50" t="e">
        <f t="shared" si="9"/>
        <v>#NUM!</v>
      </c>
      <c r="CY12" s="50" t="e">
        <f t="shared" si="9"/>
        <v>#NUM!</v>
      </c>
      <c r="CZ12" s="50" t="e">
        <f t="shared" si="9"/>
        <v>#NUM!</v>
      </c>
      <c r="DA12" s="50" t="e">
        <f t="shared" si="9"/>
        <v>#NUM!</v>
      </c>
      <c r="DB12" s="50" t="e">
        <f t="shared" si="9"/>
        <v>#NUM!</v>
      </c>
      <c r="DC12" s="50" t="e">
        <f t="shared" si="9"/>
        <v>#NUM!</v>
      </c>
      <c r="DD12" s="50" t="e">
        <f t="shared" si="9"/>
        <v>#NUM!</v>
      </c>
      <c r="DE12" s="50" t="e">
        <f t="shared" si="9"/>
        <v>#NUM!</v>
      </c>
      <c r="DF12" s="50" t="e">
        <f t="shared" si="9"/>
        <v>#NUM!</v>
      </c>
    </row>
    <row r="13" spans="1:110" s="50" customFormat="1" ht="12.75">
      <c r="A13" s="180">
        <f t="shared" si="10"/>
        <v>4</v>
      </c>
      <c r="B13" s="71">
        <f t="shared" si="2"/>
        <v>25</v>
      </c>
      <c r="C13" s="72">
        <v>2756</v>
      </c>
      <c r="D13" s="73" t="s">
        <v>67</v>
      </c>
      <c r="E13" s="74" t="s">
        <v>77</v>
      </c>
      <c r="F13" s="211">
        <v>1</v>
      </c>
      <c r="G13" s="75">
        <v>9</v>
      </c>
      <c r="H13" s="70">
        <v>5</v>
      </c>
      <c r="I13" s="70">
        <v>10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2">
        <f t="shared" si="3"/>
        <v>25</v>
      </c>
      <c r="AX13" s="178">
        <f t="shared" si="4"/>
        <v>25</v>
      </c>
      <c r="AY13" s="64"/>
      <c r="AZ13" s="179">
        <f t="shared" si="5"/>
        <v>25</v>
      </c>
      <c r="BA13" s="143">
        <f t="shared" si="6"/>
        <v>1</v>
      </c>
      <c r="BB13" s="143">
        <f t="shared" si="6"/>
        <v>5</v>
      </c>
      <c r="BC13" s="143">
        <f t="shared" si="6"/>
        <v>9</v>
      </c>
      <c r="BD13" s="143">
        <f t="shared" si="6"/>
        <v>10</v>
      </c>
      <c r="BE13" s="143" t="e">
        <f t="shared" si="6"/>
        <v>#NUM!</v>
      </c>
      <c r="BF13" s="143" t="e">
        <f t="shared" si="6"/>
        <v>#NUM!</v>
      </c>
      <c r="BG13" s="143" t="e">
        <f t="shared" si="6"/>
        <v>#NUM!</v>
      </c>
      <c r="BH13" s="143" t="e">
        <f t="shared" si="6"/>
        <v>#NUM!</v>
      </c>
      <c r="BI13" s="143" t="e">
        <f t="shared" si="6"/>
        <v>#NUM!</v>
      </c>
      <c r="BJ13" s="143" t="e">
        <f t="shared" si="6"/>
        <v>#NUM!</v>
      </c>
      <c r="BK13" s="143" t="e">
        <f t="shared" si="6"/>
        <v>#NUM!</v>
      </c>
      <c r="BL13" s="143" t="e">
        <f t="shared" si="6"/>
        <v>#NUM!</v>
      </c>
      <c r="BM13" s="143" t="e">
        <f t="shared" si="6"/>
        <v>#NUM!</v>
      </c>
      <c r="BN13" s="143" t="e">
        <f t="shared" si="6"/>
        <v>#NUM!</v>
      </c>
      <c r="BO13" s="143" t="e">
        <f t="shared" si="6"/>
        <v>#NUM!</v>
      </c>
      <c r="BP13" s="143" t="e">
        <f t="shared" si="6"/>
        <v>#NUM!</v>
      </c>
      <c r="BQ13" s="143" t="e">
        <f t="shared" si="7"/>
        <v>#NUM!</v>
      </c>
      <c r="BR13" s="143" t="e">
        <f t="shared" si="7"/>
        <v>#NUM!</v>
      </c>
      <c r="BS13" s="143" t="e">
        <f t="shared" si="7"/>
        <v>#NUM!</v>
      </c>
      <c r="BT13" s="143" t="e">
        <f t="shared" si="7"/>
        <v>#NUM!</v>
      </c>
      <c r="BU13" s="143" t="e">
        <f t="shared" si="7"/>
        <v>#NUM!</v>
      </c>
      <c r="BV13" s="143" t="e">
        <f t="shared" si="7"/>
        <v>#NUM!</v>
      </c>
      <c r="BW13" s="143" t="e">
        <f t="shared" si="7"/>
        <v>#NUM!</v>
      </c>
      <c r="BX13" s="143" t="e">
        <f t="shared" si="7"/>
        <v>#NUM!</v>
      </c>
      <c r="BY13" s="143" t="e">
        <f t="shared" si="7"/>
        <v>#NUM!</v>
      </c>
      <c r="BZ13" s="143" t="e">
        <f t="shared" si="7"/>
        <v>#NUM!</v>
      </c>
      <c r="CA13" s="143" t="e">
        <f t="shared" si="7"/>
        <v>#NUM!</v>
      </c>
      <c r="CB13" s="143" t="e">
        <f t="shared" si="7"/>
        <v>#NUM!</v>
      </c>
      <c r="CC13" s="143" t="e">
        <f t="shared" si="7"/>
        <v>#NUM!</v>
      </c>
      <c r="CD13" s="143" t="e">
        <f t="shared" si="7"/>
        <v>#NUM!</v>
      </c>
      <c r="CE13" s="143" t="e">
        <f t="shared" si="7"/>
        <v>#NUM!</v>
      </c>
      <c r="CF13" s="143" t="e">
        <f t="shared" si="7"/>
        <v>#NUM!</v>
      </c>
      <c r="CG13" s="143" t="e">
        <f t="shared" si="8"/>
        <v>#NUM!</v>
      </c>
      <c r="CH13" s="143" t="e">
        <f t="shared" si="8"/>
        <v>#NUM!</v>
      </c>
      <c r="CI13" s="143" t="e">
        <f t="shared" si="8"/>
        <v>#NUM!</v>
      </c>
      <c r="CJ13" s="143" t="e">
        <f t="shared" si="8"/>
        <v>#NUM!</v>
      </c>
      <c r="CK13" s="143" t="e">
        <f t="shared" si="8"/>
        <v>#NUM!</v>
      </c>
      <c r="CL13" s="143" t="e">
        <f t="shared" si="8"/>
        <v>#NUM!</v>
      </c>
      <c r="CM13" s="143" t="e">
        <f t="shared" si="8"/>
        <v>#NUM!</v>
      </c>
      <c r="CN13" s="143" t="e">
        <f t="shared" si="8"/>
        <v>#NUM!</v>
      </c>
      <c r="CO13" s="143" t="e">
        <f t="shared" si="8"/>
        <v>#NUM!</v>
      </c>
      <c r="CP13" s="143" t="e">
        <f t="shared" si="8"/>
        <v>#NUM!</v>
      </c>
      <c r="CQ13" s="143"/>
      <c r="CS13" s="50">
        <f t="shared" si="9"/>
        <v>10</v>
      </c>
      <c r="CT13" s="50" t="e">
        <f t="shared" si="9"/>
        <v>#VALUE!</v>
      </c>
      <c r="CU13" s="50" t="e">
        <f t="shared" si="9"/>
        <v>#NUM!</v>
      </c>
      <c r="CV13" s="50" t="e">
        <f t="shared" si="9"/>
        <v>#NUM!</v>
      </c>
      <c r="CW13" s="50" t="e">
        <f t="shared" si="9"/>
        <v>#NUM!</v>
      </c>
      <c r="CX13" s="50" t="e">
        <f t="shared" si="9"/>
        <v>#NUM!</v>
      </c>
      <c r="CY13" s="50" t="e">
        <f t="shared" si="9"/>
        <v>#NUM!</v>
      </c>
      <c r="CZ13" s="50" t="e">
        <f t="shared" si="9"/>
        <v>#NUM!</v>
      </c>
      <c r="DA13" s="50" t="e">
        <f t="shared" si="9"/>
        <v>#NUM!</v>
      </c>
      <c r="DB13" s="50" t="e">
        <f t="shared" si="9"/>
        <v>#NUM!</v>
      </c>
      <c r="DC13" s="50" t="e">
        <f t="shared" si="9"/>
        <v>#NUM!</v>
      </c>
      <c r="DD13" s="50" t="e">
        <f t="shared" si="9"/>
        <v>#NUM!</v>
      </c>
      <c r="DE13" s="50" t="e">
        <f t="shared" si="9"/>
        <v>#NUM!</v>
      </c>
      <c r="DF13" s="50" t="e">
        <f t="shared" si="9"/>
        <v>#NUM!</v>
      </c>
    </row>
    <row r="14" spans="1:110" s="50" customFormat="1" ht="12.75">
      <c r="A14" s="180">
        <f t="shared" si="10"/>
        <v>5</v>
      </c>
      <c r="B14" s="71">
        <f t="shared" si="2"/>
        <v>26</v>
      </c>
      <c r="C14" s="72">
        <v>2941</v>
      </c>
      <c r="D14" s="73" t="s">
        <v>3</v>
      </c>
      <c r="E14" s="74" t="s">
        <v>4</v>
      </c>
      <c r="F14" s="70">
        <v>10</v>
      </c>
      <c r="G14" s="75">
        <v>3</v>
      </c>
      <c r="H14" s="70">
        <v>3</v>
      </c>
      <c r="I14" s="70">
        <v>10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2">
        <f t="shared" si="3"/>
        <v>26</v>
      </c>
      <c r="AX14" s="178">
        <f t="shared" si="4"/>
        <v>26</v>
      </c>
      <c r="AY14" s="64"/>
      <c r="AZ14" s="179">
        <f t="shared" si="5"/>
        <v>26</v>
      </c>
      <c r="BA14" s="143">
        <f t="shared" si="6"/>
        <v>3</v>
      </c>
      <c r="BB14" s="143">
        <f t="shared" si="6"/>
        <v>3</v>
      </c>
      <c r="BC14" s="143">
        <f t="shared" si="6"/>
        <v>10</v>
      </c>
      <c r="BD14" s="143">
        <f t="shared" si="6"/>
        <v>10</v>
      </c>
      <c r="BE14" s="143" t="e">
        <f t="shared" si="6"/>
        <v>#NUM!</v>
      </c>
      <c r="BF14" s="143" t="e">
        <f t="shared" si="6"/>
        <v>#NUM!</v>
      </c>
      <c r="BG14" s="143" t="e">
        <f t="shared" si="6"/>
        <v>#NUM!</v>
      </c>
      <c r="BH14" s="143" t="e">
        <f t="shared" si="6"/>
        <v>#NUM!</v>
      </c>
      <c r="BI14" s="143" t="e">
        <f t="shared" si="6"/>
        <v>#NUM!</v>
      </c>
      <c r="BJ14" s="143" t="e">
        <f t="shared" si="6"/>
        <v>#NUM!</v>
      </c>
      <c r="BK14" s="143" t="e">
        <f t="shared" si="6"/>
        <v>#NUM!</v>
      </c>
      <c r="BL14" s="143" t="e">
        <f t="shared" si="6"/>
        <v>#NUM!</v>
      </c>
      <c r="BM14" s="143" t="e">
        <f t="shared" si="6"/>
        <v>#NUM!</v>
      </c>
      <c r="BN14" s="143" t="e">
        <f t="shared" si="6"/>
        <v>#NUM!</v>
      </c>
      <c r="BO14" s="143" t="e">
        <f t="shared" si="6"/>
        <v>#NUM!</v>
      </c>
      <c r="BP14" s="143" t="e">
        <f t="shared" si="6"/>
        <v>#NUM!</v>
      </c>
      <c r="BQ14" s="143" t="e">
        <f t="shared" si="7"/>
        <v>#NUM!</v>
      </c>
      <c r="BR14" s="143" t="e">
        <f t="shared" si="7"/>
        <v>#NUM!</v>
      </c>
      <c r="BS14" s="143" t="e">
        <f t="shared" si="7"/>
        <v>#NUM!</v>
      </c>
      <c r="BT14" s="143" t="e">
        <f t="shared" si="7"/>
        <v>#NUM!</v>
      </c>
      <c r="BU14" s="143" t="e">
        <f t="shared" si="7"/>
        <v>#NUM!</v>
      </c>
      <c r="BV14" s="143" t="e">
        <f t="shared" si="7"/>
        <v>#NUM!</v>
      </c>
      <c r="BW14" s="143" t="e">
        <f t="shared" si="7"/>
        <v>#NUM!</v>
      </c>
      <c r="BX14" s="143" t="e">
        <f t="shared" si="7"/>
        <v>#NUM!</v>
      </c>
      <c r="BY14" s="143" t="e">
        <f t="shared" si="7"/>
        <v>#NUM!</v>
      </c>
      <c r="BZ14" s="143" t="e">
        <f t="shared" si="7"/>
        <v>#NUM!</v>
      </c>
      <c r="CA14" s="143" t="e">
        <f t="shared" si="7"/>
        <v>#NUM!</v>
      </c>
      <c r="CB14" s="143" t="e">
        <f t="shared" si="7"/>
        <v>#NUM!</v>
      </c>
      <c r="CC14" s="143" t="e">
        <f t="shared" si="7"/>
        <v>#NUM!</v>
      </c>
      <c r="CD14" s="143" t="e">
        <f t="shared" si="7"/>
        <v>#NUM!</v>
      </c>
      <c r="CE14" s="143" t="e">
        <f t="shared" si="7"/>
        <v>#NUM!</v>
      </c>
      <c r="CF14" s="143" t="e">
        <f t="shared" si="7"/>
        <v>#NUM!</v>
      </c>
      <c r="CG14" s="143" t="e">
        <f t="shared" si="8"/>
        <v>#NUM!</v>
      </c>
      <c r="CH14" s="143" t="e">
        <f t="shared" si="8"/>
        <v>#NUM!</v>
      </c>
      <c r="CI14" s="143" t="e">
        <f t="shared" si="8"/>
        <v>#NUM!</v>
      </c>
      <c r="CJ14" s="143" t="e">
        <f t="shared" si="8"/>
        <v>#NUM!</v>
      </c>
      <c r="CK14" s="143" t="e">
        <f t="shared" si="8"/>
        <v>#NUM!</v>
      </c>
      <c r="CL14" s="143" t="e">
        <f t="shared" si="8"/>
        <v>#NUM!</v>
      </c>
      <c r="CM14" s="143" t="e">
        <f t="shared" si="8"/>
        <v>#NUM!</v>
      </c>
      <c r="CN14" s="143" t="e">
        <f t="shared" si="8"/>
        <v>#NUM!</v>
      </c>
      <c r="CO14" s="143" t="e">
        <f t="shared" si="8"/>
        <v>#NUM!</v>
      </c>
      <c r="CP14" s="143" t="e">
        <f t="shared" si="8"/>
        <v>#NUM!</v>
      </c>
      <c r="CQ14" s="143"/>
      <c r="CS14" s="50">
        <f t="shared" si="9"/>
        <v>10</v>
      </c>
      <c r="CT14" s="50" t="e">
        <f t="shared" si="9"/>
        <v>#VALUE!</v>
      </c>
      <c r="CU14" s="50" t="e">
        <f t="shared" si="9"/>
        <v>#NUM!</v>
      </c>
      <c r="CV14" s="50" t="e">
        <f t="shared" si="9"/>
        <v>#NUM!</v>
      </c>
      <c r="CW14" s="50" t="e">
        <f t="shared" si="9"/>
        <v>#NUM!</v>
      </c>
      <c r="CX14" s="50" t="e">
        <f t="shared" si="9"/>
        <v>#NUM!</v>
      </c>
      <c r="CY14" s="50" t="e">
        <f t="shared" si="9"/>
        <v>#NUM!</v>
      </c>
      <c r="CZ14" s="50" t="e">
        <f t="shared" si="9"/>
        <v>#NUM!</v>
      </c>
      <c r="DA14" s="50" t="e">
        <f t="shared" si="9"/>
        <v>#NUM!</v>
      </c>
      <c r="DB14" s="50" t="e">
        <f t="shared" si="9"/>
        <v>#NUM!</v>
      </c>
      <c r="DC14" s="50" t="e">
        <f t="shared" si="9"/>
        <v>#NUM!</v>
      </c>
      <c r="DD14" s="50" t="e">
        <f t="shared" si="9"/>
        <v>#NUM!</v>
      </c>
      <c r="DE14" s="50" t="e">
        <f t="shared" si="9"/>
        <v>#NUM!</v>
      </c>
      <c r="DF14" s="50" t="e">
        <f t="shared" si="9"/>
        <v>#NUM!</v>
      </c>
    </row>
    <row r="15" spans="1:110" s="50" customFormat="1" ht="12.75">
      <c r="A15" s="180">
        <f t="shared" si="10"/>
        <v>6</v>
      </c>
      <c r="B15" s="71">
        <f t="shared" si="2"/>
        <v>31</v>
      </c>
      <c r="C15" s="72">
        <v>46</v>
      </c>
      <c r="D15" s="73" t="s">
        <v>34</v>
      </c>
      <c r="E15" s="74" t="s">
        <v>21</v>
      </c>
      <c r="F15" s="70">
        <v>10</v>
      </c>
      <c r="G15" s="216">
        <v>1</v>
      </c>
      <c r="H15" s="70">
        <v>10</v>
      </c>
      <c r="I15" s="70">
        <v>10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181"/>
      <c r="AW15" s="72">
        <f t="shared" si="3"/>
        <v>31</v>
      </c>
      <c r="AX15" s="178">
        <f t="shared" si="4"/>
        <v>31</v>
      </c>
      <c r="AY15" s="64"/>
      <c r="AZ15" s="179">
        <f t="shared" si="5"/>
        <v>31</v>
      </c>
      <c r="BA15" s="143">
        <f t="shared" si="6"/>
        <v>1</v>
      </c>
      <c r="BB15" s="143">
        <f t="shared" si="6"/>
        <v>10</v>
      </c>
      <c r="BC15" s="143">
        <f t="shared" si="6"/>
        <v>10</v>
      </c>
      <c r="BD15" s="143">
        <f t="shared" si="6"/>
        <v>10</v>
      </c>
      <c r="BE15" s="143" t="e">
        <f t="shared" si="6"/>
        <v>#NUM!</v>
      </c>
      <c r="BF15" s="143" t="e">
        <f t="shared" si="6"/>
        <v>#NUM!</v>
      </c>
      <c r="BG15" s="143" t="e">
        <f t="shared" si="6"/>
        <v>#NUM!</v>
      </c>
      <c r="BH15" s="143" t="e">
        <f t="shared" si="6"/>
        <v>#NUM!</v>
      </c>
      <c r="BI15" s="143" t="e">
        <f t="shared" si="6"/>
        <v>#NUM!</v>
      </c>
      <c r="BJ15" s="143" t="e">
        <f t="shared" si="6"/>
        <v>#NUM!</v>
      </c>
      <c r="BK15" s="143" t="e">
        <f t="shared" si="6"/>
        <v>#NUM!</v>
      </c>
      <c r="BL15" s="143" t="e">
        <f t="shared" si="6"/>
        <v>#NUM!</v>
      </c>
      <c r="BM15" s="143" t="e">
        <f t="shared" si="6"/>
        <v>#NUM!</v>
      </c>
      <c r="BN15" s="143" t="e">
        <f t="shared" si="6"/>
        <v>#NUM!</v>
      </c>
      <c r="BO15" s="143" t="e">
        <f t="shared" si="6"/>
        <v>#NUM!</v>
      </c>
      <c r="BP15" s="143" t="e">
        <f t="shared" si="6"/>
        <v>#NUM!</v>
      </c>
      <c r="BQ15" s="143" t="e">
        <f t="shared" si="7"/>
        <v>#NUM!</v>
      </c>
      <c r="BR15" s="143" t="e">
        <f t="shared" si="7"/>
        <v>#NUM!</v>
      </c>
      <c r="BS15" s="143" t="e">
        <f t="shared" si="7"/>
        <v>#NUM!</v>
      </c>
      <c r="BT15" s="143" t="e">
        <f t="shared" si="7"/>
        <v>#NUM!</v>
      </c>
      <c r="BU15" s="143" t="e">
        <f t="shared" si="7"/>
        <v>#NUM!</v>
      </c>
      <c r="BV15" s="143" t="e">
        <f t="shared" si="7"/>
        <v>#NUM!</v>
      </c>
      <c r="BW15" s="143" t="e">
        <f t="shared" si="7"/>
        <v>#NUM!</v>
      </c>
      <c r="BX15" s="143" t="e">
        <f t="shared" si="7"/>
        <v>#NUM!</v>
      </c>
      <c r="BY15" s="143" t="e">
        <f t="shared" si="7"/>
        <v>#NUM!</v>
      </c>
      <c r="BZ15" s="143" t="e">
        <f t="shared" si="7"/>
        <v>#NUM!</v>
      </c>
      <c r="CA15" s="143" t="e">
        <f t="shared" si="7"/>
        <v>#NUM!</v>
      </c>
      <c r="CB15" s="143" t="e">
        <f t="shared" si="7"/>
        <v>#NUM!</v>
      </c>
      <c r="CC15" s="143" t="e">
        <f t="shared" si="7"/>
        <v>#NUM!</v>
      </c>
      <c r="CD15" s="143" t="e">
        <f t="shared" si="7"/>
        <v>#NUM!</v>
      </c>
      <c r="CE15" s="143" t="e">
        <f t="shared" si="7"/>
        <v>#NUM!</v>
      </c>
      <c r="CF15" s="143" t="e">
        <f t="shared" si="7"/>
        <v>#NUM!</v>
      </c>
      <c r="CG15" s="143" t="e">
        <f t="shared" si="8"/>
        <v>#NUM!</v>
      </c>
      <c r="CH15" s="143" t="e">
        <f t="shared" si="8"/>
        <v>#NUM!</v>
      </c>
      <c r="CI15" s="143" t="e">
        <f t="shared" si="8"/>
        <v>#NUM!</v>
      </c>
      <c r="CJ15" s="143" t="e">
        <f t="shared" si="8"/>
        <v>#NUM!</v>
      </c>
      <c r="CK15" s="143" t="e">
        <f t="shared" si="8"/>
        <v>#NUM!</v>
      </c>
      <c r="CL15" s="143" t="e">
        <f t="shared" si="8"/>
        <v>#NUM!</v>
      </c>
      <c r="CM15" s="143" t="e">
        <f t="shared" si="8"/>
        <v>#NUM!</v>
      </c>
      <c r="CN15" s="143" t="e">
        <f t="shared" si="8"/>
        <v>#NUM!</v>
      </c>
      <c r="CO15" s="143" t="e">
        <f t="shared" si="8"/>
        <v>#NUM!</v>
      </c>
      <c r="CP15" s="143" t="e">
        <f t="shared" si="8"/>
        <v>#NUM!</v>
      </c>
      <c r="CQ15" s="143"/>
      <c r="CS15" s="50">
        <f t="shared" si="9"/>
        <v>10</v>
      </c>
      <c r="CT15" s="50" t="e">
        <f t="shared" si="9"/>
        <v>#VALUE!</v>
      </c>
      <c r="CU15" s="50" t="e">
        <f t="shared" si="9"/>
        <v>#NUM!</v>
      </c>
      <c r="CV15" s="50" t="e">
        <f t="shared" si="9"/>
        <v>#NUM!</v>
      </c>
      <c r="CW15" s="50" t="e">
        <f t="shared" si="9"/>
        <v>#NUM!</v>
      </c>
      <c r="CX15" s="50" t="e">
        <f t="shared" si="9"/>
        <v>#NUM!</v>
      </c>
      <c r="CY15" s="50" t="e">
        <f t="shared" si="9"/>
        <v>#NUM!</v>
      </c>
      <c r="CZ15" s="50" t="e">
        <f t="shared" si="9"/>
        <v>#NUM!</v>
      </c>
      <c r="DA15" s="50" t="e">
        <f t="shared" si="9"/>
        <v>#NUM!</v>
      </c>
      <c r="DB15" s="50" t="e">
        <f t="shared" si="9"/>
        <v>#NUM!</v>
      </c>
      <c r="DC15" s="50" t="e">
        <f t="shared" si="9"/>
        <v>#NUM!</v>
      </c>
      <c r="DD15" s="50" t="e">
        <f t="shared" si="9"/>
        <v>#NUM!</v>
      </c>
      <c r="DE15" s="50" t="e">
        <f t="shared" si="9"/>
        <v>#NUM!</v>
      </c>
      <c r="DF15" s="50" t="e">
        <f t="shared" si="9"/>
        <v>#NUM!</v>
      </c>
    </row>
    <row r="16" spans="1:110" s="50" customFormat="1" ht="12.75">
      <c r="A16" s="180">
        <f t="shared" si="10"/>
        <v>7</v>
      </c>
      <c r="B16" s="71">
        <f t="shared" si="2"/>
        <v>33</v>
      </c>
      <c r="C16" s="72">
        <v>13</v>
      </c>
      <c r="D16" s="73" t="s">
        <v>8</v>
      </c>
      <c r="E16" s="74" t="s">
        <v>9</v>
      </c>
      <c r="F16" s="70">
        <v>10</v>
      </c>
      <c r="G16" s="75">
        <v>10</v>
      </c>
      <c r="H16" s="70">
        <v>10</v>
      </c>
      <c r="I16" s="70">
        <v>3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2">
        <f t="shared" si="3"/>
        <v>33</v>
      </c>
      <c r="AX16" s="178">
        <f t="shared" si="4"/>
        <v>33</v>
      </c>
      <c r="AY16" s="64"/>
      <c r="AZ16" s="179">
        <f t="shared" si="5"/>
        <v>33</v>
      </c>
      <c r="BA16" s="143">
        <f t="shared" si="6"/>
        <v>3</v>
      </c>
      <c r="BB16" s="143">
        <f t="shared" si="6"/>
        <v>10</v>
      </c>
      <c r="BC16" s="143">
        <f t="shared" si="6"/>
        <v>10</v>
      </c>
      <c r="BD16" s="143">
        <f t="shared" si="6"/>
        <v>10</v>
      </c>
      <c r="BE16" s="143" t="e">
        <f t="shared" si="6"/>
        <v>#NUM!</v>
      </c>
      <c r="BF16" s="143" t="e">
        <f t="shared" si="6"/>
        <v>#NUM!</v>
      </c>
      <c r="BG16" s="143" t="e">
        <f t="shared" si="6"/>
        <v>#NUM!</v>
      </c>
      <c r="BH16" s="143" t="e">
        <f t="shared" si="6"/>
        <v>#NUM!</v>
      </c>
      <c r="BI16" s="143" t="e">
        <f t="shared" si="6"/>
        <v>#NUM!</v>
      </c>
      <c r="BJ16" s="143" t="e">
        <f t="shared" si="6"/>
        <v>#NUM!</v>
      </c>
      <c r="BK16" s="143" t="e">
        <f t="shared" si="6"/>
        <v>#NUM!</v>
      </c>
      <c r="BL16" s="143" t="e">
        <f t="shared" si="6"/>
        <v>#NUM!</v>
      </c>
      <c r="BM16" s="143" t="e">
        <f t="shared" si="6"/>
        <v>#NUM!</v>
      </c>
      <c r="BN16" s="143" t="e">
        <f t="shared" si="6"/>
        <v>#NUM!</v>
      </c>
      <c r="BO16" s="143" t="e">
        <f t="shared" si="6"/>
        <v>#NUM!</v>
      </c>
      <c r="BP16" s="143" t="e">
        <f t="shared" si="6"/>
        <v>#NUM!</v>
      </c>
      <c r="BQ16" s="143" t="e">
        <f t="shared" si="7"/>
        <v>#NUM!</v>
      </c>
      <c r="BR16" s="143" t="e">
        <f t="shared" si="7"/>
        <v>#NUM!</v>
      </c>
      <c r="BS16" s="143" t="e">
        <f t="shared" si="7"/>
        <v>#NUM!</v>
      </c>
      <c r="BT16" s="143" t="e">
        <f t="shared" si="7"/>
        <v>#NUM!</v>
      </c>
      <c r="BU16" s="143" t="e">
        <f t="shared" si="7"/>
        <v>#NUM!</v>
      </c>
      <c r="BV16" s="143" t="e">
        <f t="shared" si="7"/>
        <v>#NUM!</v>
      </c>
      <c r="BW16" s="143" t="e">
        <f t="shared" si="7"/>
        <v>#NUM!</v>
      </c>
      <c r="BX16" s="143" t="e">
        <f t="shared" si="7"/>
        <v>#NUM!</v>
      </c>
      <c r="BY16" s="143" t="e">
        <f t="shared" si="7"/>
        <v>#NUM!</v>
      </c>
      <c r="BZ16" s="143" t="e">
        <f t="shared" si="7"/>
        <v>#NUM!</v>
      </c>
      <c r="CA16" s="143" t="e">
        <f t="shared" si="7"/>
        <v>#NUM!</v>
      </c>
      <c r="CB16" s="143" t="e">
        <f t="shared" si="7"/>
        <v>#NUM!</v>
      </c>
      <c r="CC16" s="143" t="e">
        <f t="shared" si="7"/>
        <v>#NUM!</v>
      </c>
      <c r="CD16" s="143" t="e">
        <f t="shared" si="7"/>
        <v>#NUM!</v>
      </c>
      <c r="CE16" s="143" t="e">
        <f t="shared" si="7"/>
        <v>#NUM!</v>
      </c>
      <c r="CF16" s="143" t="e">
        <f t="shared" si="7"/>
        <v>#NUM!</v>
      </c>
      <c r="CG16" s="143" t="e">
        <f t="shared" si="8"/>
        <v>#NUM!</v>
      </c>
      <c r="CH16" s="143" t="e">
        <f t="shared" si="8"/>
        <v>#NUM!</v>
      </c>
      <c r="CI16" s="143" t="e">
        <f t="shared" si="8"/>
        <v>#NUM!</v>
      </c>
      <c r="CJ16" s="143" t="e">
        <f t="shared" si="8"/>
        <v>#NUM!</v>
      </c>
      <c r="CK16" s="143" t="e">
        <f t="shared" si="8"/>
        <v>#NUM!</v>
      </c>
      <c r="CL16" s="143" t="e">
        <f t="shared" si="8"/>
        <v>#NUM!</v>
      </c>
      <c r="CM16" s="143" t="e">
        <f t="shared" si="8"/>
        <v>#NUM!</v>
      </c>
      <c r="CN16" s="143" t="e">
        <f t="shared" si="8"/>
        <v>#NUM!</v>
      </c>
      <c r="CO16" s="143" t="e">
        <f t="shared" si="8"/>
        <v>#NUM!</v>
      </c>
      <c r="CP16" s="143" t="e">
        <f t="shared" si="8"/>
        <v>#NUM!</v>
      </c>
      <c r="CQ16" s="143"/>
      <c r="CS16" s="50">
        <f t="shared" si="9"/>
        <v>10</v>
      </c>
      <c r="CT16" s="50" t="e">
        <f t="shared" si="9"/>
        <v>#VALUE!</v>
      </c>
      <c r="CU16" s="50" t="e">
        <f t="shared" si="9"/>
        <v>#NUM!</v>
      </c>
      <c r="CV16" s="50" t="e">
        <f t="shared" si="9"/>
        <v>#NUM!</v>
      </c>
      <c r="CW16" s="50" t="e">
        <f t="shared" si="9"/>
        <v>#NUM!</v>
      </c>
      <c r="CX16" s="50" t="e">
        <f t="shared" si="9"/>
        <v>#NUM!</v>
      </c>
      <c r="CY16" s="50" t="e">
        <f t="shared" si="9"/>
        <v>#NUM!</v>
      </c>
      <c r="CZ16" s="50" t="e">
        <f t="shared" si="9"/>
        <v>#NUM!</v>
      </c>
      <c r="DA16" s="50" t="e">
        <f t="shared" si="9"/>
        <v>#NUM!</v>
      </c>
      <c r="DB16" s="50" t="e">
        <f t="shared" si="9"/>
        <v>#NUM!</v>
      </c>
      <c r="DC16" s="50" t="e">
        <f t="shared" si="9"/>
        <v>#NUM!</v>
      </c>
      <c r="DD16" s="50" t="e">
        <f t="shared" si="9"/>
        <v>#NUM!</v>
      </c>
      <c r="DE16" s="50" t="e">
        <f t="shared" si="9"/>
        <v>#NUM!</v>
      </c>
      <c r="DF16" s="50" t="e">
        <f t="shared" si="9"/>
        <v>#NUM!</v>
      </c>
    </row>
    <row r="17" spans="1:110" s="50" customFormat="1" ht="12.75">
      <c r="A17" s="180">
        <f t="shared" si="10"/>
        <v>8</v>
      </c>
      <c r="B17" s="71">
        <f t="shared" si="2"/>
        <v>34</v>
      </c>
      <c r="C17" s="72">
        <v>1010</v>
      </c>
      <c r="D17" s="73" t="s">
        <v>167</v>
      </c>
      <c r="E17" s="74" t="s">
        <v>14</v>
      </c>
      <c r="F17" s="70">
        <v>4</v>
      </c>
      <c r="G17" s="75">
        <v>10</v>
      </c>
      <c r="H17" s="70">
        <v>10</v>
      </c>
      <c r="I17" s="70">
        <v>10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2">
        <f t="shared" si="3"/>
        <v>34</v>
      </c>
      <c r="AX17" s="178">
        <f t="shared" si="4"/>
        <v>34</v>
      </c>
      <c r="AY17" s="64"/>
      <c r="AZ17" s="179">
        <f t="shared" si="5"/>
        <v>34</v>
      </c>
      <c r="BA17" s="143">
        <f t="shared" si="6"/>
        <v>4</v>
      </c>
      <c r="BB17" s="143">
        <f t="shared" si="6"/>
        <v>10</v>
      </c>
      <c r="BC17" s="143">
        <f t="shared" si="6"/>
        <v>10</v>
      </c>
      <c r="BD17" s="143">
        <f t="shared" si="6"/>
        <v>10</v>
      </c>
      <c r="BE17" s="143" t="e">
        <f t="shared" si="6"/>
        <v>#NUM!</v>
      </c>
      <c r="BF17" s="143" t="e">
        <f t="shared" si="6"/>
        <v>#NUM!</v>
      </c>
      <c r="BG17" s="143" t="e">
        <f t="shared" si="6"/>
        <v>#NUM!</v>
      </c>
      <c r="BH17" s="143" t="e">
        <f t="shared" si="6"/>
        <v>#NUM!</v>
      </c>
      <c r="BI17" s="143" t="e">
        <f t="shared" si="6"/>
        <v>#NUM!</v>
      </c>
      <c r="BJ17" s="143" t="e">
        <f t="shared" si="6"/>
        <v>#NUM!</v>
      </c>
      <c r="BK17" s="143" t="e">
        <f t="shared" si="6"/>
        <v>#NUM!</v>
      </c>
      <c r="BL17" s="143" t="e">
        <f t="shared" si="6"/>
        <v>#NUM!</v>
      </c>
      <c r="BM17" s="143" t="e">
        <f t="shared" si="6"/>
        <v>#NUM!</v>
      </c>
      <c r="BN17" s="143" t="e">
        <f t="shared" si="6"/>
        <v>#NUM!</v>
      </c>
      <c r="BO17" s="143" t="e">
        <f t="shared" si="6"/>
        <v>#NUM!</v>
      </c>
      <c r="BP17" s="143" t="e">
        <f t="shared" si="6"/>
        <v>#NUM!</v>
      </c>
      <c r="BQ17" s="143" t="e">
        <f t="shared" si="7"/>
        <v>#NUM!</v>
      </c>
      <c r="BR17" s="143" t="e">
        <f t="shared" si="7"/>
        <v>#NUM!</v>
      </c>
      <c r="BS17" s="143" t="e">
        <f t="shared" si="7"/>
        <v>#NUM!</v>
      </c>
      <c r="BT17" s="143" t="e">
        <f t="shared" si="7"/>
        <v>#NUM!</v>
      </c>
      <c r="BU17" s="143" t="e">
        <f t="shared" si="7"/>
        <v>#NUM!</v>
      </c>
      <c r="BV17" s="143" t="e">
        <f t="shared" si="7"/>
        <v>#NUM!</v>
      </c>
      <c r="BW17" s="143" t="e">
        <f t="shared" si="7"/>
        <v>#NUM!</v>
      </c>
      <c r="BX17" s="143" t="e">
        <f t="shared" si="7"/>
        <v>#NUM!</v>
      </c>
      <c r="BY17" s="143" t="e">
        <f t="shared" si="7"/>
        <v>#NUM!</v>
      </c>
      <c r="BZ17" s="143" t="e">
        <f t="shared" si="7"/>
        <v>#NUM!</v>
      </c>
      <c r="CA17" s="143" t="e">
        <f t="shared" si="7"/>
        <v>#NUM!</v>
      </c>
      <c r="CB17" s="143" t="e">
        <f t="shared" si="7"/>
        <v>#NUM!</v>
      </c>
      <c r="CC17" s="143" t="e">
        <f t="shared" si="7"/>
        <v>#NUM!</v>
      </c>
      <c r="CD17" s="143" t="e">
        <f t="shared" si="7"/>
        <v>#NUM!</v>
      </c>
      <c r="CE17" s="143" t="e">
        <f t="shared" si="7"/>
        <v>#NUM!</v>
      </c>
      <c r="CF17" s="143" t="e">
        <f t="shared" si="7"/>
        <v>#NUM!</v>
      </c>
      <c r="CG17" s="143" t="e">
        <f t="shared" si="8"/>
        <v>#NUM!</v>
      </c>
      <c r="CH17" s="143" t="e">
        <f t="shared" si="8"/>
        <v>#NUM!</v>
      </c>
      <c r="CI17" s="143" t="e">
        <f t="shared" si="8"/>
        <v>#NUM!</v>
      </c>
      <c r="CJ17" s="143" t="e">
        <f t="shared" si="8"/>
        <v>#NUM!</v>
      </c>
      <c r="CK17" s="143" t="e">
        <f t="shared" si="8"/>
        <v>#NUM!</v>
      </c>
      <c r="CL17" s="143" t="e">
        <f t="shared" si="8"/>
        <v>#NUM!</v>
      </c>
      <c r="CM17" s="143" t="e">
        <f t="shared" si="8"/>
        <v>#NUM!</v>
      </c>
      <c r="CN17" s="143" t="e">
        <f t="shared" si="8"/>
        <v>#NUM!</v>
      </c>
      <c r="CO17" s="143" t="e">
        <f t="shared" si="8"/>
        <v>#NUM!</v>
      </c>
      <c r="CP17" s="143" t="e">
        <f t="shared" si="8"/>
        <v>#NUM!</v>
      </c>
      <c r="CQ17" s="143"/>
      <c r="CS17" s="50">
        <f t="shared" si="9"/>
        <v>10</v>
      </c>
      <c r="CT17" s="50" t="e">
        <f t="shared" si="9"/>
        <v>#VALUE!</v>
      </c>
      <c r="CU17" s="50" t="e">
        <f t="shared" si="9"/>
        <v>#NUM!</v>
      </c>
      <c r="CV17" s="50" t="e">
        <f t="shared" si="9"/>
        <v>#NUM!</v>
      </c>
      <c r="CW17" s="50" t="e">
        <f t="shared" si="9"/>
        <v>#NUM!</v>
      </c>
      <c r="CX17" s="50" t="e">
        <f t="shared" si="9"/>
        <v>#NUM!</v>
      </c>
      <c r="CY17" s="50" t="e">
        <f t="shared" si="9"/>
        <v>#NUM!</v>
      </c>
      <c r="CZ17" s="50" t="e">
        <f t="shared" si="9"/>
        <v>#NUM!</v>
      </c>
      <c r="DA17" s="50" t="e">
        <f t="shared" si="9"/>
        <v>#NUM!</v>
      </c>
      <c r="DB17" s="50" t="e">
        <f t="shared" si="9"/>
        <v>#NUM!</v>
      </c>
      <c r="DC17" s="50" t="e">
        <f t="shared" si="9"/>
        <v>#NUM!</v>
      </c>
      <c r="DD17" s="50" t="e">
        <f t="shared" si="9"/>
        <v>#NUM!</v>
      </c>
      <c r="DE17" s="50" t="e">
        <f t="shared" si="9"/>
        <v>#NUM!</v>
      </c>
      <c r="DF17" s="50" t="e">
        <f t="shared" si="9"/>
        <v>#NUM!</v>
      </c>
    </row>
    <row r="18" spans="1:110" s="50" customFormat="1" ht="12.75">
      <c r="A18" s="180">
        <f t="shared" si="10"/>
        <v>9</v>
      </c>
      <c r="B18" s="71">
        <f t="shared" si="2"/>
        <v>34</v>
      </c>
      <c r="C18" s="72">
        <v>15</v>
      </c>
      <c r="D18" s="73" t="s">
        <v>1</v>
      </c>
      <c r="E18" s="74" t="s">
        <v>2</v>
      </c>
      <c r="F18" s="70">
        <v>10</v>
      </c>
      <c r="G18" s="75">
        <v>10</v>
      </c>
      <c r="H18" s="70">
        <v>10</v>
      </c>
      <c r="I18" s="70">
        <v>4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2">
        <f t="shared" si="3"/>
        <v>34</v>
      </c>
      <c r="AX18" s="178">
        <f t="shared" si="4"/>
        <v>34</v>
      </c>
      <c r="AY18" s="64"/>
      <c r="AZ18" s="179">
        <f t="shared" si="5"/>
        <v>34</v>
      </c>
      <c r="BA18" s="143">
        <f t="shared" si="6"/>
        <v>4</v>
      </c>
      <c r="BB18" s="143">
        <f t="shared" si="6"/>
        <v>10</v>
      </c>
      <c r="BC18" s="143">
        <f t="shared" si="6"/>
        <v>10</v>
      </c>
      <c r="BD18" s="143">
        <f t="shared" si="6"/>
        <v>10</v>
      </c>
      <c r="BE18" s="143" t="e">
        <f t="shared" si="6"/>
        <v>#NUM!</v>
      </c>
      <c r="BF18" s="143" t="e">
        <f t="shared" si="6"/>
        <v>#NUM!</v>
      </c>
      <c r="BG18" s="143" t="e">
        <f t="shared" si="6"/>
        <v>#NUM!</v>
      </c>
      <c r="BH18" s="143" t="e">
        <f t="shared" si="6"/>
        <v>#NUM!</v>
      </c>
      <c r="BI18" s="143" t="e">
        <f t="shared" si="6"/>
        <v>#NUM!</v>
      </c>
      <c r="BJ18" s="143" t="e">
        <f t="shared" si="6"/>
        <v>#NUM!</v>
      </c>
      <c r="BK18" s="143" t="e">
        <f t="shared" si="6"/>
        <v>#NUM!</v>
      </c>
      <c r="BL18" s="143" t="e">
        <f t="shared" si="6"/>
        <v>#NUM!</v>
      </c>
      <c r="BM18" s="143" t="e">
        <f t="shared" si="6"/>
        <v>#NUM!</v>
      </c>
      <c r="BN18" s="143" t="e">
        <f t="shared" si="6"/>
        <v>#NUM!</v>
      </c>
      <c r="BO18" s="143" t="e">
        <f t="shared" si="6"/>
        <v>#NUM!</v>
      </c>
      <c r="BP18" s="143" t="e">
        <f t="shared" si="6"/>
        <v>#NUM!</v>
      </c>
      <c r="BQ18" s="143" t="e">
        <f t="shared" si="7"/>
        <v>#NUM!</v>
      </c>
      <c r="BR18" s="143" t="e">
        <f t="shared" si="7"/>
        <v>#NUM!</v>
      </c>
      <c r="BS18" s="143" t="e">
        <f t="shared" si="7"/>
        <v>#NUM!</v>
      </c>
      <c r="BT18" s="143" t="e">
        <f t="shared" si="7"/>
        <v>#NUM!</v>
      </c>
      <c r="BU18" s="143" t="e">
        <f t="shared" si="7"/>
        <v>#NUM!</v>
      </c>
      <c r="BV18" s="143" t="e">
        <f t="shared" si="7"/>
        <v>#NUM!</v>
      </c>
      <c r="BW18" s="143" t="e">
        <f t="shared" si="7"/>
        <v>#NUM!</v>
      </c>
      <c r="BX18" s="143" t="e">
        <f t="shared" si="7"/>
        <v>#NUM!</v>
      </c>
      <c r="BY18" s="143" t="e">
        <f t="shared" si="7"/>
        <v>#NUM!</v>
      </c>
      <c r="BZ18" s="143" t="e">
        <f t="shared" si="7"/>
        <v>#NUM!</v>
      </c>
      <c r="CA18" s="143" t="e">
        <f t="shared" si="7"/>
        <v>#NUM!</v>
      </c>
      <c r="CB18" s="143" t="e">
        <f t="shared" si="7"/>
        <v>#NUM!</v>
      </c>
      <c r="CC18" s="143" t="e">
        <f t="shared" si="7"/>
        <v>#NUM!</v>
      </c>
      <c r="CD18" s="143" t="e">
        <f t="shared" si="7"/>
        <v>#NUM!</v>
      </c>
      <c r="CE18" s="143" t="e">
        <f t="shared" si="7"/>
        <v>#NUM!</v>
      </c>
      <c r="CF18" s="143" t="e">
        <f t="shared" si="7"/>
        <v>#NUM!</v>
      </c>
      <c r="CG18" s="143" t="e">
        <f t="shared" si="8"/>
        <v>#NUM!</v>
      </c>
      <c r="CH18" s="143" t="e">
        <f t="shared" si="8"/>
        <v>#NUM!</v>
      </c>
      <c r="CI18" s="143" t="e">
        <f t="shared" si="8"/>
        <v>#NUM!</v>
      </c>
      <c r="CJ18" s="143" t="e">
        <f t="shared" si="8"/>
        <v>#NUM!</v>
      </c>
      <c r="CK18" s="143" t="e">
        <f t="shared" si="8"/>
        <v>#NUM!</v>
      </c>
      <c r="CL18" s="143" t="e">
        <f t="shared" si="8"/>
        <v>#NUM!</v>
      </c>
      <c r="CM18" s="143" t="e">
        <f t="shared" si="8"/>
        <v>#NUM!</v>
      </c>
      <c r="CN18" s="143" t="e">
        <f t="shared" si="8"/>
        <v>#NUM!</v>
      </c>
      <c r="CO18" s="143" t="e">
        <f t="shared" si="8"/>
        <v>#NUM!</v>
      </c>
      <c r="CP18" s="143" t="e">
        <f t="shared" si="8"/>
        <v>#NUM!</v>
      </c>
      <c r="CQ18" s="143"/>
      <c r="CS18" s="50">
        <f t="shared" si="9"/>
        <v>10</v>
      </c>
      <c r="CT18" s="50" t="e">
        <f t="shared" si="9"/>
        <v>#VALUE!</v>
      </c>
      <c r="CU18" s="50" t="e">
        <f t="shared" si="9"/>
        <v>#NUM!</v>
      </c>
      <c r="CV18" s="50" t="e">
        <f t="shared" si="9"/>
        <v>#NUM!</v>
      </c>
      <c r="CW18" s="50" t="e">
        <f t="shared" si="9"/>
        <v>#NUM!</v>
      </c>
      <c r="CX18" s="50" t="e">
        <f t="shared" si="9"/>
        <v>#NUM!</v>
      </c>
      <c r="CY18" s="50" t="e">
        <f t="shared" si="9"/>
        <v>#NUM!</v>
      </c>
      <c r="CZ18" s="50" t="e">
        <f t="shared" si="9"/>
        <v>#NUM!</v>
      </c>
      <c r="DA18" s="50" t="e">
        <f t="shared" si="9"/>
        <v>#NUM!</v>
      </c>
      <c r="DB18" s="50" t="e">
        <f t="shared" si="9"/>
        <v>#NUM!</v>
      </c>
      <c r="DC18" s="50" t="e">
        <f t="shared" si="9"/>
        <v>#NUM!</v>
      </c>
      <c r="DD18" s="50" t="e">
        <f t="shared" si="9"/>
        <v>#NUM!</v>
      </c>
      <c r="DE18" s="50" t="e">
        <f t="shared" si="9"/>
        <v>#NUM!</v>
      </c>
      <c r="DF18" s="50" t="e">
        <f t="shared" si="9"/>
        <v>#NUM!</v>
      </c>
    </row>
    <row r="19" spans="1:110" s="50" customFormat="1" ht="12.75">
      <c r="A19" s="180">
        <f t="shared" si="10"/>
        <v>10</v>
      </c>
      <c r="B19" s="71">
        <f t="shared" si="2"/>
        <v>35</v>
      </c>
      <c r="C19" s="72">
        <v>2899</v>
      </c>
      <c r="D19" s="73" t="s">
        <v>148</v>
      </c>
      <c r="E19" s="74" t="s">
        <v>52</v>
      </c>
      <c r="F19" s="70">
        <v>5</v>
      </c>
      <c r="G19" s="70">
        <v>10</v>
      </c>
      <c r="H19" s="70">
        <v>10</v>
      </c>
      <c r="I19" s="70">
        <v>10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2">
        <f t="shared" si="3"/>
        <v>35</v>
      </c>
      <c r="AX19" s="178">
        <f t="shared" si="4"/>
        <v>35</v>
      </c>
      <c r="AY19" s="64"/>
      <c r="AZ19" s="179">
        <f t="shared" si="5"/>
        <v>35</v>
      </c>
      <c r="BA19" s="143">
        <f t="shared" si="6"/>
        <v>5</v>
      </c>
      <c r="BB19" s="143">
        <f t="shared" si="6"/>
        <v>10</v>
      </c>
      <c r="BC19" s="143">
        <f t="shared" si="6"/>
        <v>10</v>
      </c>
      <c r="BD19" s="143">
        <f t="shared" si="6"/>
        <v>10</v>
      </c>
      <c r="BE19" s="143" t="e">
        <f t="shared" si="6"/>
        <v>#NUM!</v>
      </c>
      <c r="BF19" s="143" t="e">
        <f t="shared" si="6"/>
        <v>#NUM!</v>
      </c>
      <c r="BG19" s="143" t="e">
        <f t="shared" si="6"/>
        <v>#NUM!</v>
      </c>
      <c r="BH19" s="143" t="e">
        <f t="shared" si="6"/>
        <v>#NUM!</v>
      </c>
      <c r="BI19" s="143" t="e">
        <f t="shared" si="6"/>
        <v>#NUM!</v>
      </c>
      <c r="BJ19" s="143" t="e">
        <f t="shared" si="6"/>
        <v>#NUM!</v>
      </c>
      <c r="BK19" s="143" t="e">
        <f t="shared" si="6"/>
        <v>#NUM!</v>
      </c>
      <c r="BL19" s="143" t="e">
        <f t="shared" si="6"/>
        <v>#NUM!</v>
      </c>
      <c r="BM19" s="143" t="e">
        <f t="shared" si="6"/>
        <v>#NUM!</v>
      </c>
      <c r="BN19" s="143" t="e">
        <f t="shared" si="6"/>
        <v>#NUM!</v>
      </c>
      <c r="BO19" s="143" t="e">
        <f t="shared" si="6"/>
        <v>#NUM!</v>
      </c>
      <c r="BP19" s="143" t="e">
        <f t="shared" si="6"/>
        <v>#NUM!</v>
      </c>
      <c r="BQ19" s="143" t="e">
        <f t="shared" si="7"/>
        <v>#NUM!</v>
      </c>
      <c r="BR19" s="143" t="e">
        <f t="shared" si="7"/>
        <v>#NUM!</v>
      </c>
      <c r="BS19" s="143" t="e">
        <f t="shared" si="7"/>
        <v>#NUM!</v>
      </c>
      <c r="BT19" s="143" t="e">
        <f t="shared" si="7"/>
        <v>#NUM!</v>
      </c>
      <c r="BU19" s="143" t="e">
        <f t="shared" si="7"/>
        <v>#NUM!</v>
      </c>
      <c r="BV19" s="143" t="e">
        <f t="shared" si="7"/>
        <v>#NUM!</v>
      </c>
      <c r="BW19" s="143" t="e">
        <f t="shared" si="7"/>
        <v>#NUM!</v>
      </c>
      <c r="BX19" s="143" t="e">
        <f t="shared" si="7"/>
        <v>#NUM!</v>
      </c>
      <c r="BY19" s="143" t="e">
        <f t="shared" si="7"/>
        <v>#NUM!</v>
      </c>
      <c r="BZ19" s="143" t="e">
        <f t="shared" si="7"/>
        <v>#NUM!</v>
      </c>
      <c r="CA19" s="143" t="e">
        <f t="shared" si="7"/>
        <v>#NUM!</v>
      </c>
      <c r="CB19" s="143" t="e">
        <f t="shared" si="7"/>
        <v>#NUM!</v>
      </c>
      <c r="CC19" s="143" t="e">
        <f t="shared" si="7"/>
        <v>#NUM!</v>
      </c>
      <c r="CD19" s="143" t="e">
        <f t="shared" si="7"/>
        <v>#NUM!</v>
      </c>
      <c r="CE19" s="143" t="e">
        <f t="shared" si="7"/>
        <v>#NUM!</v>
      </c>
      <c r="CF19" s="143" t="e">
        <f t="shared" si="7"/>
        <v>#NUM!</v>
      </c>
      <c r="CG19" s="143" t="e">
        <f t="shared" si="8"/>
        <v>#NUM!</v>
      </c>
      <c r="CH19" s="143" t="e">
        <f t="shared" si="8"/>
        <v>#NUM!</v>
      </c>
      <c r="CI19" s="143" t="e">
        <f t="shared" si="8"/>
        <v>#NUM!</v>
      </c>
      <c r="CJ19" s="143" t="e">
        <f t="shared" si="8"/>
        <v>#NUM!</v>
      </c>
      <c r="CK19" s="143" t="e">
        <f t="shared" si="8"/>
        <v>#NUM!</v>
      </c>
      <c r="CL19" s="143" t="e">
        <f t="shared" si="8"/>
        <v>#NUM!</v>
      </c>
      <c r="CM19" s="143" t="e">
        <f t="shared" si="8"/>
        <v>#NUM!</v>
      </c>
      <c r="CN19" s="143" t="e">
        <f t="shared" si="8"/>
        <v>#NUM!</v>
      </c>
      <c r="CO19" s="143" t="e">
        <f t="shared" si="8"/>
        <v>#NUM!</v>
      </c>
      <c r="CP19" s="143" t="e">
        <f t="shared" si="8"/>
        <v>#NUM!</v>
      </c>
      <c r="CQ19" s="143"/>
      <c r="CS19" s="50">
        <f t="shared" si="9"/>
        <v>10</v>
      </c>
      <c r="CT19" s="50" t="e">
        <f t="shared" si="9"/>
        <v>#VALUE!</v>
      </c>
      <c r="CU19" s="50" t="e">
        <f t="shared" si="9"/>
        <v>#NUM!</v>
      </c>
      <c r="CV19" s="50" t="e">
        <f t="shared" si="9"/>
        <v>#NUM!</v>
      </c>
      <c r="CW19" s="50" t="e">
        <f t="shared" si="9"/>
        <v>#NUM!</v>
      </c>
      <c r="CX19" s="50" t="e">
        <f t="shared" si="9"/>
        <v>#NUM!</v>
      </c>
      <c r="CY19" s="50" t="e">
        <f t="shared" si="9"/>
        <v>#NUM!</v>
      </c>
      <c r="CZ19" s="50" t="e">
        <f t="shared" si="9"/>
        <v>#NUM!</v>
      </c>
      <c r="DA19" s="50" t="e">
        <f t="shared" si="9"/>
        <v>#NUM!</v>
      </c>
      <c r="DB19" s="50" t="e">
        <f t="shared" si="9"/>
        <v>#NUM!</v>
      </c>
      <c r="DC19" s="50" t="e">
        <f t="shared" si="9"/>
        <v>#NUM!</v>
      </c>
      <c r="DD19" s="50" t="e">
        <f t="shared" si="9"/>
        <v>#NUM!</v>
      </c>
      <c r="DE19" s="50" t="e">
        <f t="shared" si="9"/>
        <v>#NUM!</v>
      </c>
      <c r="DF19" s="50" t="e">
        <f t="shared" si="9"/>
        <v>#NUM!</v>
      </c>
    </row>
    <row r="20" spans="1:110" s="50" customFormat="1" ht="12.75">
      <c r="A20" s="180">
        <f t="shared" si="10"/>
        <v>11</v>
      </c>
      <c r="B20" s="71">
        <f t="shared" si="2"/>
        <v>35</v>
      </c>
      <c r="C20" s="72">
        <v>2417</v>
      </c>
      <c r="D20" s="73" t="s">
        <v>11</v>
      </c>
      <c r="E20" s="74" t="s">
        <v>12</v>
      </c>
      <c r="F20" s="70">
        <v>10</v>
      </c>
      <c r="G20" s="75">
        <v>9</v>
      </c>
      <c r="H20" s="70">
        <v>10</v>
      </c>
      <c r="I20" s="70">
        <v>6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2">
        <f t="shared" si="3"/>
        <v>35</v>
      </c>
      <c r="AX20" s="178">
        <f t="shared" si="4"/>
        <v>35</v>
      </c>
      <c r="AY20" s="64"/>
      <c r="AZ20" s="179">
        <f t="shared" si="5"/>
        <v>35</v>
      </c>
      <c r="BA20" s="143">
        <f t="shared" si="6"/>
        <v>6</v>
      </c>
      <c r="BB20" s="143">
        <f t="shared" si="6"/>
        <v>9</v>
      </c>
      <c r="BC20" s="143">
        <f t="shared" si="6"/>
        <v>10</v>
      </c>
      <c r="BD20" s="143">
        <f t="shared" si="6"/>
        <v>10</v>
      </c>
      <c r="BE20" s="143" t="e">
        <f t="shared" si="6"/>
        <v>#NUM!</v>
      </c>
      <c r="BF20" s="143" t="e">
        <f t="shared" si="6"/>
        <v>#NUM!</v>
      </c>
      <c r="BG20" s="143" t="e">
        <f t="shared" si="6"/>
        <v>#NUM!</v>
      </c>
      <c r="BH20" s="143" t="e">
        <f t="shared" si="6"/>
        <v>#NUM!</v>
      </c>
      <c r="BI20" s="143" t="e">
        <f t="shared" si="6"/>
        <v>#NUM!</v>
      </c>
      <c r="BJ20" s="143" t="e">
        <f t="shared" si="6"/>
        <v>#NUM!</v>
      </c>
      <c r="BK20" s="143" t="e">
        <f t="shared" si="6"/>
        <v>#NUM!</v>
      </c>
      <c r="BL20" s="143" t="e">
        <f t="shared" si="6"/>
        <v>#NUM!</v>
      </c>
      <c r="BM20" s="143" t="e">
        <f t="shared" si="6"/>
        <v>#NUM!</v>
      </c>
      <c r="BN20" s="143" t="e">
        <f t="shared" si="6"/>
        <v>#NUM!</v>
      </c>
      <c r="BO20" s="143" t="e">
        <f t="shared" si="6"/>
        <v>#NUM!</v>
      </c>
      <c r="BP20" s="143" t="e">
        <f t="shared" si="6"/>
        <v>#NUM!</v>
      </c>
      <c r="BQ20" s="143" t="e">
        <f t="shared" si="7"/>
        <v>#NUM!</v>
      </c>
      <c r="BR20" s="143" t="e">
        <f t="shared" si="7"/>
        <v>#NUM!</v>
      </c>
      <c r="BS20" s="143" t="e">
        <f t="shared" si="7"/>
        <v>#NUM!</v>
      </c>
      <c r="BT20" s="143" t="e">
        <f t="shared" si="7"/>
        <v>#NUM!</v>
      </c>
      <c r="BU20" s="143" t="e">
        <f t="shared" si="7"/>
        <v>#NUM!</v>
      </c>
      <c r="BV20" s="143" t="e">
        <f t="shared" si="7"/>
        <v>#NUM!</v>
      </c>
      <c r="BW20" s="143" t="e">
        <f t="shared" si="7"/>
        <v>#NUM!</v>
      </c>
      <c r="BX20" s="143" t="e">
        <f t="shared" si="7"/>
        <v>#NUM!</v>
      </c>
      <c r="BY20" s="143" t="e">
        <f t="shared" si="7"/>
        <v>#NUM!</v>
      </c>
      <c r="BZ20" s="143" t="e">
        <f t="shared" si="7"/>
        <v>#NUM!</v>
      </c>
      <c r="CA20" s="143" t="e">
        <f t="shared" si="7"/>
        <v>#NUM!</v>
      </c>
      <c r="CB20" s="143" t="e">
        <f t="shared" si="7"/>
        <v>#NUM!</v>
      </c>
      <c r="CC20" s="143" t="e">
        <f t="shared" si="7"/>
        <v>#NUM!</v>
      </c>
      <c r="CD20" s="143" t="e">
        <f t="shared" si="7"/>
        <v>#NUM!</v>
      </c>
      <c r="CE20" s="143" t="e">
        <f t="shared" si="7"/>
        <v>#NUM!</v>
      </c>
      <c r="CF20" s="143" t="e">
        <f t="shared" si="7"/>
        <v>#NUM!</v>
      </c>
      <c r="CG20" s="143" t="e">
        <f t="shared" si="8"/>
        <v>#NUM!</v>
      </c>
      <c r="CH20" s="143" t="e">
        <f t="shared" si="8"/>
        <v>#NUM!</v>
      </c>
      <c r="CI20" s="143" t="e">
        <f t="shared" si="8"/>
        <v>#NUM!</v>
      </c>
      <c r="CJ20" s="143" t="e">
        <f t="shared" si="8"/>
        <v>#NUM!</v>
      </c>
      <c r="CK20" s="143" t="e">
        <f t="shared" si="8"/>
        <v>#NUM!</v>
      </c>
      <c r="CL20" s="143" t="e">
        <f t="shared" si="8"/>
        <v>#NUM!</v>
      </c>
      <c r="CM20" s="143" t="e">
        <f t="shared" si="8"/>
        <v>#NUM!</v>
      </c>
      <c r="CN20" s="143" t="e">
        <f t="shared" si="8"/>
        <v>#NUM!</v>
      </c>
      <c r="CO20" s="143" t="e">
        <f t="shared" si="8"/>
        <v>#NUM!</v>
      </c>
      <c r="CP20" s="143" t="e">
        <f t="shared" si="8"/>
        <v>#NUM!</v>
      </c>
      <c r="CQ20" s="143"/>
      <c r="CS20" s="50">
        <f t="shared" si="9"/>
        <v>10</v>
      </c>
      <c r="CT20" s="50" t="e">
        <f t="shared" si="9"/>
        <v>#VALUE!</v>
      </c>
      <c r="CU20" s="50" t="e">
        <f t="shared" si="9"/>
        <v>#NUM!</v>
      </c>
      <c r="CV20" s="50" t="e">
        <f t="shared" si="9"/>
        <v>#NUM!</v>
      </c>
      <c r="CW20" s="50" t="e">
        <f t="shared" si="9"/>
        <v>#NUM!</v>
      </c>
      <c r="CX20" s="50" t="e">
        <f t="shared" si="9"/>
        <v>#NUM!</v>
      </c>
      <c r="CY20" s="50" t="e">
        <f t="shared" si="9"/>
        <v>#NUM!</v>
      </c>
      <c r="CZ20" s="50" t="e">
        <f t="shared" si="9"/>
        <v>#NUM!</v>
      </c>
      <c r="DA20" s="50" t="e">
        <f t="shared" si="9"/>
        <v>#NUM!</v>
      </c>
      <c r="DB20" s="50" t="e">
        <f t="shared" si="9"/>
        <v>#NUM!</v>
      </c>
      <c r="DC20" s="50" t="e">
        <f t="shared" si="9"/>
        <v>#NUM!</v>
      </c>
      <c r="DD20" s="50" t="e">
        <f t="shared" si="9"/>
        <v>#NUM!</v>
      </c>
      <c r="DE20" s="50" t="e">
        <f t="shared" si="9"/>
        <v>#NUM!</v>
      </c>
      <c r="DF20" s="50" t="e">
        <f t="shared" si="9"/>
        <v>#NUM!</v>
      </c>
    </row>
    <row r="21" spans="1:110" s="50" customFormat="1" ht="12.75">
      <c r="A21" s="180">
        <f t="shared" si="10"/>
        <v>12</v>
      </c>
      <c r="B21" s="71">
        <f t="shared" si="2"/>
        <v>39</v>
      </c>
      <c r="C21" s="72">
        <v>2781</v>
      </c>
      <c r="D21" s="73" t="s">
        <v>7</v>
      </c>
      <c r="E21" s="74" t="s">
        <v>78</v>
      </c>
      <c r="F21" s="70">
        <v>10</v>
      </c>
      <c r="G21" s="75">
        <v>9</v>
      </c>
      <c r="H21" s="70">
        <v>10</v>
      </c>
      <c r="I21" s="70">
        <v>10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2">
        <f t="shared" si="3"/>
        <v>39</v>
      </c>
      <c r="AX21" s="178">
        <f t="shared" si="4"/>
        <v>39</v>
      </c>
      <c r="AY21" s="64"/>
      <c r="AZ21" s="179">
        <f t="shared" si="5"/>
        <v>39</v>
      </c>
      <c r="BA21" s="143">
        <f t="shared" si="6"/>
        <v>9</v>
      </c>
      <c r="BB21" s="143">
        <f t="shared" si="6"/>
        <v>10</v>
      </c>
      <c r="BC21" s="143">
        <f t="shared" si="6"/>
        <v>10</v>
      </c>
      <c r="BD21" s="143">
        <f t="shared" si="6"/>
        <v>10</v>
      </c>
      <c r="BE21" s="143" t="e">
        <f t="shared" si="6"/>
        <v>#NUM!</v>
      </c>
      <c r="BF21" s="143" t="e">
        <f t="shared" si="6"/>
        <v>#NUM!</v>
      </c>
      <c r="BG21" s="143" t="e">
        <f t="shared" si="6"/>
        <v>#NUM!</v>
      </c>
      <c r="BH21" s="143" t="e">
        <f t="shared" si="6"/>
        <v>#NUM!</v>
      </c>
      <c r="BI21" s="143" t="e">
        <f t="shared" si="6"/>
        <v>#NUM!</v>
      </c>
      <c r="BJ21" s="143" t="e">
        <f t="shared" si="6"/>
        <v>#NUM!</v>
      </c>
      <c r="BK21" s="143" t="e">
        <f t="shared" si="6"/>
        <v>#NUM!</v>
      </c>
      <c r="BL21" s="143" t="e">
        <f t="shared" si="6"/>
        <v>#NUM!</v>
      </c>
      <c r="BM21" s="143" t="e">
        <f t="shared" si="6"/>
        <v>#NUM!</v>
      </c>
      <c r="BN21" s="143" t="e">
        <f t="shared" si="6"/>
        <v>#NUM!</v>
      </c>
      <c r="BO21" s="143" t="e">
        <f t="shared" si="6"/>
        <v>#NUM!</v>
      </c>
      <c r="BP21" s="143" t="e">
        <f t="shared" si="6"/>
        <v>#NUM!</v>
      </c>
      <c r="BQ21" s="143" t="e">
        <f t="shared" si="7"/>
        <v>#NUM!</v>
      </c>
      <c r="BR21" s="143" t="e">
        <f t="shared" si="7"/>
        <v>#NUM!</v>
      </c>
      <c r="BS21" s="143" t="e">
        <f t="shared" si="7"/>
        <v>#NUM!</v>
      </c>
      <c r="BT21" s="143" t="e">
        <f t="shared" si="7"/>
        <v>#NUM!</v>
      </c>
      <c r="BU21" s="143" t="e">
        <f t="shared" si="7"/>
        <v>#NUM!</v>
      </c>
      <c r="BV21" s="143" t="e">
        <f t="shared" si="7"/>
        <v>#NUM!</v>
      </c>
      <c r="BW21" s="143" t="e">
        <f t="shared" si="7"/>
        <v>#NUM!</v>
      </c>
      <c r="BX21" s="143" t="e">
        <f t="shared" si="7"/>
        <v>#NUM!</v>
      </c>
      <c r="BY21" s="143" t="e">
        <f t="shared" si="7"/>
        <v>#NUM!</v>
      </c>
      <c r="BZ21" s="143" t="e">
        <f t="shared" si="7"/>
        <v>#NUM!</v>
      </c>
      <c r="CA21" s="143" t="e">
        <f t="shared" si="7"/>
        <v>#NUM!</v>
      </c>
      <c r="CB21" s="143" t="e">
        <f t="shared" si="7"/>
        <v>#NUM!</v>
      </c>
      <c r="CC21" s="143" t="e">
        <f t="shared" si="7"/>
        <v>#NUM!</v>
      </c>
      <c r="CD21" s="143" t="e">
        <f t="shared" si="7"/>
        <v>#NUM!</v>
      </c>
      <c r="CE21" s="143" t="e">
        <f t="shared" si="7"/>
        <v>#NUM!</v>
      </c>
      <c r="CF21" s="143" t="e">
        <f t="shared" si="7"/>
        <v>#NUM!</v>
      </c>
      <c r="CG21" s="143" t="e">
        <f t="shared" si="8"/>
        <v>#NUM!</v>
      </c>
      <c r="CH21" s="143" t="e">
        <f t="shared" si="8"/>
        <v>#NUM!</v>
      </c>
      <c r="CI21" s="143" t="e">
        <f t="shared" si="8"/>
        <v>#NUM!</v>
      </c>
      <c r="CJ21" s="143" t="e">
        <f t="shared" si="8"/>
        <v>#NUM!</v>
      </c>
      <c r="CK21" s="143" t="e">
        <f t="shared" si="8"/>
        <v>#NUM!</v>
      </c>
      <c r="CL21" s="143" t="e">
        <f t="shared" si="8"/>
        <v>#NUM!</v>
      </c>
      <c r="CM21" s="143" t="e">
        <f t="shared" si="8"/>
        <v>#NUM!</v>
      </c>
      <c r="CN21" s="143" t="e">
        <f t="shared" si="8"/>
        <v>#NUM!</v>
      </c>
      <c r="CO21" s="143" t="e">
        <f t="shared" si="8"/>
        <v>#NUM!</v>
      </c>
      <c r="CP21" s="143" t="e">
        <f t="shared" si="8"/>
        <v>#NUM!</v>
      </c>
      <c r="CQ21" s="143"/>
      <c r="CS21" s="50">
        <f t="shared" si="9"/>
        <v>10</v>
      </c>
      <c r="CT21" s="50" t="e">
        <f t="shared" si="9"/>
        <v>#VALUE!</v>
      </c>
      <c r="CU21" s="50" t="e">
        <f t="shared" si="9"/>
        <v>#NUM!</v>
      </c>
      <c r="CV21" s="50" t="e">
        <f t="shared" si="9"/>
        <v>#NUM!</v>
      </c>
      <c r="CW21" s="50" t="e">
        <f t="shared" si="9"/>
        <v>#NUM!</v>
      </c>
      <c r="CX21" s="50" t="e">
        <f t="shared" si="9"/>
        <v>#NUM!</v>
      </c>
      <c r="CY21" s="50" t="e">
        <f t="shared" si="9"/>
        <v>#NUM!</v>
      </c>
      <c r="CZ21" s="50" t="e">
        <f t="shared" si="9"/>
        <v>#NUM!</v>
      </c>
      <c r="DA21" s="50" t="e">
        <f t="shared" si="9"/>
        <v>#NUM!</v>
      </c>
      <c r="DB21" s="50" t="e">
        <f t="shared" si="9"/>
        <v>#NUM!</v>
      </c>
      <c r="DC21" s="50" t="e">
        <f t="shared" si="9"/>
        <v>#NUM!</v>
      </c>
      <c r="DD21" s="50" t="e">
        <f t="shared" si="9"/>
        <v>#NUM!</v>
      </c>
      <c r="DE21" s="50" t="e">
        <f t="shared" si="9"/>
        <v>#NUM!</v>
      </c>
      <c r="DF21" s="50" t="e">
        <f t="shared" si="9"/>
        <v>#NUM!</v>
      </c>
    </row>
    <row r="22" spans="1:110" s="50" customFormat="1" ht="12.75">
      <c r="A22" s="180">
        <f t="shared" si="10"/>
        <v>13</v>
      </c>
      <c r="B22" s="71">
        <f t="shared" si="2"/>
        <v>39</v>
      </c>
      <c r="C22" s="72">
        <v>2754</v>
      </c>
      <c r="D22" s="73" t="s">
        <v>126</v>
      </c>
      <c r="E22" s="74" t="s">
        <v>127</v>
      </c>
      <c r="F22" s="70">
        <v>10</v>
      </c>
      <c r="G22" s="75">
        <v>9</v>
      </c>
      <c r="H22" s="70">
        <v>10</v>
      </c>
      <c r="I22" s="70">
        <v>10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2">
        <f t="shared" si="3"/>
        <v>39</v>
      </c>
      <c r="AX22" s="178">
        <f t="shared" si="4"/>
        <v>39</v>
      </c>
      <c r="AY22" s="64"/>
      <c r="AZ22" s="179">
        <f t="shared" si="5"/>
        <v>39</v>
      </c>
      <c r="BA22" s="143">
        <f t="shared" si="6"/>
        <v>9</v>
      </c>
      <c r="BB22" s="143">
        <f t="shared" si="6"/>
        <v>10</v>
      </c>
      <c r="BC22" s="143">
        <f t="shared" si="6"/>
        <v>10</v>
      </c>
      <c r="BD22" s="143">
        <f t="shared" si="6"/>
        <v>10</v>
      </c>
      <c r="BE22" s="143" t="e">
        <f t="shared" si="6"/>
        <v>#NUM!</v>
      </c>
      <c r="BF22" s="143" t="e">
        <f t="shared" si="6"/>
        <v>#NUM!</v>
      </c>
      <c r="BG22" s="143" t="e">
        <f t="shared" si="6"/>
        <v>#NUM!</v>
      </c>
      <c r="BH22" s="143" t="e">
        <f t="shared" si="6"/>
        <v>#NUM!</v>
      </c>
      <c r="BI22" s="143" t="e">
        <f t="shared" si="6"/>
        <v>#NUM!</v>
      </c>
      <c r="BJ22" s="143" t="e">
        <f t="shared" si="6"/>
        <v>#NUM!</v>
      </c>
      <c r="BK22" s="143" t="e">
        <f t="shared" si="6"/>
        <v>#NUM!</v>
      </c>
      <c r="BL22" s="143" t="e">
        <f t="shared" si="6"/>
        <v>#NUM!</v>
      </c>
      <c r="BM22" s="143" t="e">
        <f t="shared" si="6"/>
        <v>#NUM!</v>
      </c>
      <c r="BN22" s="143" t="e">
        <f t="shared" si="6"/>
        <v>#NUM!</v>
      </c>
      <c r="BO22" s="143" t="e">
        <f t="shared" si="6"/>
        <v>#NUM!</v>
      </c>
      <c r="BP22" s="143" t="e">
        <f t="shared" si="6"/>
        <v>#NUM!</v>
      </c>
      <c r="BQ22" s="143" t="e">
        <f t="shared" si="7"/>
        <v>#NUM!</v>
      </c>
      <c r="BR22" s="143" t="e">
        <f t="shared" si="7"/>
        <v>#NUM!</v>
      </c>
      <c r="BS22" s="143" t="e">
        <f t="shared" si="7"/>
        <v>#NUM!</v>
      </c>
      <c r="BT22" s="143" t="e">
        <f t="shared" si="7"/>
        <v>#NUM!</v>
      </c>
      <c r="BU22" s="143" t="e">
        <f t="shared" si="7"/>
        <v>#NUM!</v>
      </c>
      <c r="BV22" s="143" t="e">
        <f t="shared" si="7"/>
        <v>#NUM!</v>
      </c>
      <c r="BW22" s="143" t="e">
        <f t="shared" si="7"/>
        <v>#NUM!</v>
      </c>
      <c r="BX22" s="143" t="e">
        <f t="shared" si="7"/>
        <v>#NUM!</v>
      </c>
      <c r="BY22" s="143" t="e">
        <f t="shared" si="7"/>
        <v>#NUM!</v>
      </c>
      <c r="BZ22" s="143" t="e">
        <f t="shared" si="7"/>
        <v>#NUM!</v>
      </c>
      <c r="CA22" s="143" t="e">
        <f t="shared" si="7"/>
        <v>#NUM!</v>
      </c>
      <c r="CB22" s="143" t="e">
        <f t="shared" si="7"/>
        <v>#NUM!</v>
      </c>
      <c r="CC22" s="143" t="e">
        <f t="shared" si="7"/>
        <v>#NUM!</v>
      </c>
      <c r="CD22" s="143" t="e">
        <f t="shared" si="7"/>
        <v>#NUM!</v>
      </c>
      <c r="CE22" s="143" t="e">
        <f t="shared" si="7"/>
        <v>#NUM!</v>
      </c>
      <c r="CF22" s="143" t="e">
        <f t="shared" si="7"/>
        <v>#NUM!</v>
      </c>
      <c r="CG22" s="143" t="e">
        <f t="shared" si="8"/>
        <v>#NUM!</v>
      </c>
      <c r="CH22" s="143" t="e">
        <f t="shared" si="8"/>
        <v>#NUM!</v>
      </c>
      <c r="CI22" s="143" t="e">
        <f t="shared" si="8"/>
        <v>#NUM!</v>
      </c>
      <c r="CJ22" s="143" t="e">
        <f t="shared" si="8"/>
        <v>#NUM!</v>
      </c>
      <c r="CK22" s="143" t="e">
        <f t="shared" si="8"/>
        <v>#NUM!</v>
      </c>
      <c r="CL22" s="143" t="e">
        <f t="shared" si="8"/>
        <v>#NUM!</v>
      </c>
      <c r="CM22" s="143" t="e">
        <f t="shared" si="8"/>
        <v>#NUM!</v>
      </c>
      <c r="CN22" s="143" t="e">
        <f t="shared" si="8"/>
        <v>#NUM!</v>
      </c>
      <c r="CO22" s="143" t="e">
        <f t="shared" si="8"/>
        <v>#NUM!</v>
      </c>
      <c r="CP22" s="143" t="e">
        <f t="shared" si="8"/>
        <v>#NUM!</v>
      </c>
      <c r="CQ22" s="143"/>
      <c r="CS22" s="50">
        <f t="shared" si="9"/>
        <v>10</v>
      </c>
      <c r="CT22" s="50" t="e">
        <f t="shared" si="9"/>
        <v>#VALUE!</v>
      </c>
      <c r="CU22" s="50" t="e">
        <f t="shared" si="9"/>
        <v>#NUM!</v>
      </c>
      <c r="CV22" s="50" t="e">
        <f t="shared" si="9"/>
        <v>#NUM!</v>
      </c>
      <c r="CW22" s="50" t="e">
        <f t="shared" si="9"/>
        <v>#NUM!</v>
      </c>
      <c r="CX22" s="50" t="e">
        <f t="shared" si="9"/>
        <v>#NUM!</v>
      </c>
      <c r="CY22" s="50" t="e">
        <f t="shared" si="9"/>
        <v>#NUM!</v>
      </c>
      <c r="CZ22" s="50" t="e">
        <f t="shared" si="9"/>
        <v>#NUM!</v>
      </c>
      <c r="DA22" s="50" t="e">
        <f t="shared" si="9"/>
        <v>#NUM!</v>
      </c>
      <c r="DB22" s="50" t="e">
        <f t="shared" si="9"/>
        <v>#NUM!</v>
      </c>
      <c r="DC22" s="50" t="e">
        <f t="shared" si="9"/>
        <v>#NUM!</v>
      </c>
      <c r="DD22" s="50" t="e">
        <f t="shared" si="9"/>
        <v>#NUM!</v>
      </c>
      <c r="DE22" s="50" t="e">
        <f t="shared" si="9"/>
        <v>#NUM!</v>
      </c>
      <c r="DF22" s="50" t="e">
        <f t="shared" si="9"/>
        <v>#NUM!</v>
      </c>
    </row>
    <row r="23" spans="1:110" s="50" customFormat="1" ht="12.75">
      <c r="A23" s="180">
        <f t="shared" si="10"/>
        <v>14</v>
      </c>
      <c r="B23" s="71">
        <f t="shared" si="2"/>
        <v>40</v>
      </c>
      <c r="C23" s="72">
        <v>14</v>
      </c>
      <c r="D23" s="73" t="s">
        <v>16</v>
      </c>
      <c r="E23" s="74" t="s">
        <v>17</v>
      </c>
      <c r="F23" s="70">
        <v>10</v>
      </c>
      <c r="G23" s="75">
        <v>10</v>
      </c>
      <c r="H23" s="70">
        <v>10</v>
      </c>
      <c r="I23" s="70">
        <v>10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2">
        <f t="shared" si="3"/>
        <v>40</v>
      </c>
      <c r="AX23" s="178">
        <f t="shared" si="4"/>
        <v>40</v>
      </c>
      <c r="AY23" s="64"/>
      <c r="AZ23" s="179">
        <f t="shared" si="5"/>
        <v>40</v>
      </c>
      <c r="BA23" s="143">
        <f t="shared" si="6"/>
        <v>10</v>
      </c>
      <c r="BB23" s="143">
        <f t="shared" si="6"/>
        <v>10</v>
      </c>
      <c r="BC23" s="143">
        <f t="shared" si="6"/>
        <v>10</v>
      </c>
      <c r="BD23" s="143">
        <f t="shared" si="6"/>
        <v>10</v>
      </c>
      <c r="BE23" s="143" t="e">
        <f t="shared" si="6"/>
        <v>#NUM!</v>
      </c>
      <c r="BF23" s="143" t="e">
        <f t="shared" si="6"/>
        <v>#NUM!</v>
      </c>
      <c r="BG23" s="143" t="e">
        <f t="shared" si="6"/>
        <v>#NUM!</v>
      </c>
      <c r="BH23" s="143" t="e">
        <f t="shared" si="6"/>
        <v>#NUM!</v>
      </c>
      <c r="BI23" s="143" t="e">
        <f t="shared" si="6"/>
        <v>#NUM!</v>
      </c>
      <c r="BJ23" s="143" t="e">
        <f t="shared" si="6"/>
        <v>#NUM!</v>
      </c>
      <c r="BK23" s="143" t="e">
        <f t="shared" si="6"/>
        <v>#NUM!</v>
      </c>
      <c r="BL23" s="143" t="e">
        <f t="shared" si="6"/>
        <v>#NUM!</v>
      </c>
      <c r="BM23" s="143" t="e">
        <f t="shared" si="6"/>
        <v>#NUM!</v>
      </c>
      <c r="BN23" s="143" t="e">
        <f t="shared" si="6"/>
        <v>#NUM!</v>
      </c>
      <c r="BO23" s="143" t="e">
        <f t="shared" si="6"/>
        <v>#NUM!</v>
      </c>
      <c r="BP23" s="143" t="e">
        <f t="shared" si="6"/>
        <v>#NUM!</v>
      </c>
      <c r="BQ23" s="143" t="e">
        <f t="shared" si="7"/>
        <v>#NUM!</v>
      </c>
      <c r="BR23" s="143" t="e">
        <f t="shared" si="7"/>
        <v>#NUM!</v>
      </c>
      <c r="BS23" s="143" t="e">
        <f t="shared" si="7"/>
        <v>#NUM!</v>
      </c>
      <c r="BT23" s="143" t="e">
        <f t="shared" si="7"/>
        <v>#NUM!</v>
      </c>
      <c r="BU23" s="143" t="e">
        <f t="shared" si="7"/>
        <v>#NUM!</v>
      </c>
      <c r="BV23" s="143" t="e">
        <f t="shared" si="7"/>
        <v>#NUM!</v>
      </c>
      <c r="BW23" s="143" t="e">
        <f t="shared" si="7"/>
        <v>#NUM!</v>
      </c>
      <c r="BX23" s="143" t="e">
        <f t="shared" si="7"/>
        <v>#NUM!</v>
      </c>
      <c r="BY23" s="143" t="e">
        <f t="shared" si="7"/>
        <v>#NUM!</v>
      </c>
      <c r="BZ23" s="143" t="e">
        <f t="shared" si="7"/>
        <v>#NUM!</v>
      </c>
      <c r="CA23" s="143" t="e">
        <f t="shared" si="7"/>
        <v>#NUM!</v>
      </c>
      <c r="CB23" s="143" t="e">
        <f t="shared" si="7"/>
        <v>#NUM!</v>
      </c>
      <c r="CC23" s="143" t="e">
        <f t="shared" si="7"/>
        <v>#NUM!</v>
      </c>
      <c r="CD23" s="143" t="e">
        <f t="shared" si="7"/>
        <v>#NUM!</v>
      </c>
      <c r="CE23" s="143" t="e">
        <f t="shared" si="7"/>
        <v>#NUM!</v>
      </c>
      <c r="CF23" s="143" t="e">
        <f t="shared" si="7"/>
        <v>#NUM!</v>
      </c>
      <c r="CG23" s="143" t="e">
        <f t="shared" si="8"/>
        <v>#NUM!</v>
      </c>
      <c r="CH23" s="143" t="e">
        <f t="shared" si="8"/>
        <v>#NUM!</v>
      </c>
      <c r="CI23" s="143" t="e">
        <f t="shared" si="8"/>
        <v>#NUM!</v>
      </c>
      <c r="CJ23" s="143" t="e">
        <f t="shared" si="8"/>
        <v>#NUM!</v>
      </c>
      <c r="CK23" s="143" t="e">
        <f t="shared" si="8"/>
        <v>#NUM!</v>
      </c>
      <c r="CL23" s="143" t="e">
        <f t="shared" si="8"/>
        <v>#NUM!</v>
      </c>
      <c r="CM23" s="143" t="e">
        <f t="shared" si="8"/>
        <v>#NUM!</v>
      </c>
      <c r="CN23" s="143" t="e">
        <f t="shared" si="8"/>
        <v>#NUM!</v>
      </c>
      <c r="CO23" s="143" t="e">
        <f t="shared" si="8"/>
        <v>#NUM!</v>
      </c>
      <c r="CP23" s="143" t="e">
        <f t="shared" si="8"/>
        <v>#NUM!</v>
      </c>
      <c r="CQ23" s="143"/>
      <c r="CS23" s="50">
        <f t="shared" si="9"/>
        <v>10</v>
      </c>
      <c r="CT23" s="50" t="e">
        <f t="shared" si="9"/>
        <v>#VALUE!</v>
      </c>
      <c r="CU23" s="50" t="e">
        <f t="shared" si="9"/>
        <v>#NUM!</v>
      </c>
      <c r="CV23" s="50" t="e">
        <f t="shared" si="9"/>
        <v>#NUM!</v>
      </c>
      <c r="CW23" s="50" t="e">
        <f t="shared" si="9"/>
        <v>#NUM!</v>
      </c>
      <c r="CX23" s="50" t="e">
        <f t="shared" si="9"/>
        <v>#NUM!</v>
      </c>
      <c r="CY23" s="50" t="e">
        <f t="shared" si="9"/>
        <v>#NUM!</v>
      </c>
      <c r="CZ23" s="50" t="e">
        <f t="shared" si="9"/>
        <v>#NUM!</v>
      </c>
      <c r="DA23" s="50" t="e">
        <f t="shared" si="9"/>
        <v>#NUM!</v>
      </c>
      <c r="DB23" s="50" t="e">
        <f t="shared" si="9"/>
        <v>#NUM!</v>
      </c>
      <c r="DC23" s="50" t="e">
        <f t="shared" si="9"/>
        <v>#NUM!</v>
      </c>
      <c r="DD23" s="50" t="e">
        <f t="shared" si="9"/>
        <v>#NUM!</v>
      </c>
      <c r="DE23" s="50" t="e">
        <f t="shared" si="9"/>
        <v>#NUM!</v>
      </c>
      <c r="DF23" s="50" t="e">
        <f t="shared" si="9"/>
        <v>#NUM!</v>
      </c>
    </row>
    <row r="24" spans="1:110" s="50" customFormat="1" ht="12.75">
      <c r="A24" s="180">
        <f t="shared" si="10"/>
        <v>15</v>
      </c>
      <c r="B24" s="71">
        <f t="shared" si="2"/>
        <v>40</v>
      </c>
      <c r="C24" s="72">
        <v>2913</v>
      </c>
      <c r="D24" s="73" t="s">
        <v>129</v>
      </c>
      <c r="E24" s="74" t="s">
        <v>128</v>
      </c>
      <c r="F24" s="70">
        <v>10</v>
      </c>
      <c r="G24" s="75">
        <v>10</v>
      </c>
      <c r="H24" s="70">
        <v>10</v>
      </c>
      <c r="I24" s="70">
        <v>10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2">
        <f t="shared" si="3"/>
        <v>40</v>
      </c>
      <c r="AX24" s="178">
        <f t="shared" si="4"/>
        <v>40</v>
      </c>
      <c r="AY24" s="64"/>
      <c r="AZ24" s="179">
        <f t="shared" si="5"/>
        <v>40</v>
      </c>
      <c r="BA24" s="143">
        <f t="shared" si="6"/>
        <v>10</v>
      </c>
      <c r="BB24" s="143">
        <f t="shared" si="6"/>
        <v>10</v>
      </c>
      <c r="BC24" s="143">
        <f t="shared" si="6"/>
        <v>10</v>
      </c>
      <c r="BD24" s="143">
        <f t="shared" si="6"/>
        <v>10</v>
      </c>
      <c r="BE24" s="143" t="e">
        <f t="shared" si="6"/>
        <v>#NUM!</v>
      </c>
      <c r="BF24" s="143" t="e">
        <f t="shared" si="6"/>
        <v>#NUM!</v>
      </c>
      <c r="BG24" s="143" t="e">
        <f t="shared" si="6"/>
        <v>#NUM!</v>
      </c>
      <c r="BH24" s="143" t="e">
        <f t="shared" si="6"/>
        <v>#NUM!</v>
      </c>
      <c r="BI24" s="143" t="e">
        <f t="shared" si="6"/>
        <v>#NUM!</v>
      </c>
      <c r="BJ24" s="143" t="e">
        <f t="shared" si="6"/>
        <v>#NUM!</v>
      </c>
      <c r="BK24" s="143" t="e">
        <f t="shared" si="6"/>
        <v>#NUM!</v>
      </c>
      <c r="BL24" s="143" t="e">
        <f t="shared" si="6"/>
        <v>#NUM!</v>
      </c>
      <c r="BM24" s="143" t="e">
        <f t="shared" si="6"/>
        <v>#NUM!</v>
      </c>
      <c r="BN24" s="143" t="e">
        <f t="shared" si="6"/>
        <v>#NUM!</v>
      </c>
      <c r="BO24" s="143" t="e">
        <f t="shared" si="6"/>
        <v>#NUM!</v>
      </c>
      <c r="BP24" s="143" t="e">
        <f t="shared" si="6"/>
        <v>#NUM!</v>
      </c>
      <c r="BQ24" s="143" t="e">
        <f t="shared" si="7"/>
        <v>#NUM!</v>
      </c>
      <c r="BR24" s="143" t="e">
        <f t="shared" si="7"/>
        <v>#NUM!</v>
      </c>
      <c r="BS24" s="143" t="e">
        <f t="shared" si="7"/>
        <v>#NUM!</v>
      </c>
      <c r="BT24" s="143" t="e">
        <f t="shared" si="7"/>
        <v>#NUM!</v>
      </c>
      <c r="BU24" s="143" t="e">
        <f t="shared" si="7"/>
        <v>#NUM!</v>
      </c>
      <c r="BV24" s="143" t="e">
        <f t="shared" si="7"/>
        <v>#NUM!</v>
      </c>
      <c r="BW24" s="143" t="e">
        <f t="shared" si="7"/>
        <v>#NUM!</v>
      </c>
      <c r="BX24" s="143" t="e">
        <f t="shared" si="7"/>
        <v>#NUM!</v>
      </c>
      <c r="BY24" s="143" t="e">
        <f t="shared" si="7"/>
        <v>#NUM!</v>
      </c>
      <c r="BZ24" s="143" t="e">
        <f t="shared" si="7"/>
        <v>#NUM!</v>
      </c>
      <c r="CA24" s="143" t="e">
        <f t="shared" si="7"/>
        <v>#NUM!</v>
      </c>
      <c r="CB24" s="143" t="e">
        <f t="shared" si="7"/>
        <v>#NUM!</v>
      </c>
      <c r="CC24" s="143" t="e">
        <f t="shared" si="7"/>
        <v>#NUM!</v>
      </c>
      <c r="CD24" s="143" t="e">
        <f t="shared" si="7"/>
        <v>#NUM!</v>
      </c>
      <c r="CE24" s="143" t="e">
        <f t="shared" si="7"/>
        <v>#NUM!</v>
      </c>
      <c r="CF24" s="143" t="e">
        <f t="shared" si="7"/>
        <v>#NUM!</v>
      </c>
      <c r="CG24" s="143" t="e">
        <f t="shared" si="8"/>
        <v>#NUM!</v>
      </c>
      <c r="CH24" s="143" t="e">
        <f t="shared" si="8"/>
        <v>#NUM!</v>
      </c>
      <c r="CI24" s="143" t="e">
        <f t="shared" si="8"/>
        <v>#NUM!</v>
      </c>
      <c r="CJ24" s="143" t="e">
        <f t="shared" si="8"/>
        <v>#NUM!</v>
      </c>
      <c r="CK24" s="143" t="e">
        <f t="shared" si="8"/>
        <v>#NUM!</v>
      </c>
      <c r="CL24" s="143" t="e">
        <f t="shared" si="8"/>
        <v>#NUM!</v>
      </c>
      <c r="CM24" s="143" t="e">
        <f t="shared" si="8"/>
        <v>#NUM!</v>
      </c>
      <c r="CN24" s="143" t="e">
        <f t="shared" si="8"/>
        <v>#NUM!</v>
      </c>
      <c r="CO24" s="143" t="e">
        <f t="shared" si="8"/>
        <v>#NUM!</v>
      </c>
      <c r="CP24" s="143" t="e">
        <f t="shared" si="8"/>
        <v>#NUM!</v>
      </c>
      <c r="CQ24" s="143"/>
      <c r="CS24" s="50">
        <f t="shared" si="9"/>
        <v>10</v>
      </c>
      <c r="CT24" s="50" t="e">
        <f t="shared" si="9"/>
        <v>#VALUE!</v>
      </c>
      <c r="CU24" s="50" t="e">
        <f t="shared" si="9"/>
        <v>#NUM!</v>
      </c>
      <c r="CV24" s="50" t="e">
        <f t="shared" si="9"/>
        <v>#NUM!</v>
      </c>
      <c r="CW24" s="50" t="e">
        <f t="shared" si="9"/>
        <v>#NUM!</v>
      </c>
      <c r="CX24" s="50" t="e">
        <f t="shared" si="9"/>
        <v>#NUM!</v>
      </c>
      <c r="CY24" s="50" t="e">
        <f t="shared" si="9"/>
        <v>#NUM!</v>
      </c>
      <c r="CZ24" s="50" t="e">
        <f t="shared" si="9"/>
        <v>#NUM!</v>
      </c>
      <c r="DA24" s="50" t="e">
        <f t="shared" si="9"/>
        <v>#NUM!</v>
      </c>
      <c r="DB24" s="50" t="e">
        <f t="shared" si="9"/>
        <v>#NUM!</v>
      </c>
      <c r="DC24" s="50" t="e">
        <f t="shared" si="9"/>
        <v>#NUM!</v>
      </c>
      <c r="DD24" s="50" t="e">
        <f t="shared" si="9"/>
        <v>#NUM!</v>
      </c>
      <c r="DE24" s="50" t="e">
        <f t="shared" si="9"/>
        <v>#NUM!</v>
      </c>
      <c r="DF24" s="50" t="e">
        <f t="shared" si="9"/>
        <v>#NUM!</v>
      </c>
    </row>
    <row r="25" spans="1:110" s="50" customFormat="1" ht="12.75">
      <c r="A25" s="180">
        <f t="shared" si="10"/>
        <v>16</v>
      </c>
      <c r="B25" s="71">
        <f t="shared" si="2"/>
        <v>40</v>
      </c>
      <c r="C25" s="72">
        <v>2623</v>
      </c>
      <c r="D25" s="73" t="s">
        <v>46</v>
      </c>
      <c r="E25" s="74" t="s">
        <v>10</v>
      </c>
      <c r="F25" s="70">
        <v>10</v>
      </c>
      <c r="G25" s="75">
        <v>10</v>
      </c>
      <c r="H25" s="70">
        <v>10</v>
      </c>
      <c r="I25" s="70">
        <v>10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2">
        <f t="shared" si="3"/>
        <v>40</v>
      </c>
      <c r="AX25" s="178">
        <f t="shared" si="4"/>
        <v>40</v>
      </c>
      <c r="AY25" s="64"/>
      <c r="AZ25" s="179">
        <f t="shared" si="5"/>
        <v>40</v>
      </c>
      <c r="BA25" s="143">
        <f t="shared" si="6"/>
        <v>10</v>
      </c>
      <c r="BB25" s="143">
        <f t="shared" si="6"/>
        <v>10</v>
      </c>
      <c r="BC25" s="143">
        <f t="shared" si="6"/>
        <v>10</v>
      </c>
      <c r="BD25" s="143">
        <f t="shared" si="6"/>
        <v>10</v>
      </c>
      <c r="BE25" s="143" t="e">
        <f t="shared" si="6"/>
        <v>#NUM!</v>
      </c>
      <c r="BF25" s="143" t="e">
        <f t="shared" si="6"/>
        <v>#NUM!</v>
      </c>
      <c r="BG25" s="143" t="e">
        <f t="shared" si="6"/>
        <v>#NUM!</v>
      </c>
      <c r="BH25" s="143" t="e">
        <f t="shared" si="6"/>
        <v>#NUM!</v>
      </c>
      <c r="BI25" s="143" t="e">
        <f t="shared" si="6"/>
        <v>#NUM!</v>
      </c>
      <c r="BJ25" s="143" t="e">
        <f t="shared" si="6"/>
        <v>#NUM!</v>
      </c>
      <c r="BK25" s="143" t="e">
        <f t="shared" si="6"/>
        <v>#NUM!</v>
      </c>
      <c r="BL25" s="143" t="e">
        <f t="shared" si="6"/>
        <v>#NUM!</v>
      </c>
      <c r="BM25" s="143" t="e">
        <f t="shared" si="6"/>
        <v>#NUM!</v>
      </c>
      <c r="BN25" s="143" t="e">
        <f t="shared" si="6"/>
        <v>#NUM!</v>
      </c>
      <c r="BO25" s="143" t="e">
        <f t="shared" si="6"/>
        <v>#NUM!</v>
      </c>
      <c r="BP25" s="143" t="e">
        <f aca="true" t="shared" si="11" ref="BP25:CE38">SMALL($F25:$AV25,U$5)</f>
        <v>#NUM!</v>
      </c>
      <c r="BQ25" s="143" t="e">
        <f t="shared" si="7"/>
        <v>#NUM!</v>
      </c>
      <c r="BR25" s="143" t="e">
        <f t="shared" si="7"/>
        <v>#NUM!</v>
      </c>
      <c r="BS25" s="143" t="e">
        <f t="shared" si="7"/>
        <v>#NUM!</v>
      </c>
      <c r="BT25" s="143" t="e">
        <f t="shared" si="7"/>
        <v>#NUM!</v>
      </c>
      <c r="BU25" s="143" t="e">
        <f t="shared" si="7"/>
        <v>#NUM!</v>
      </c>
      <c r="BV25" s="143" t="e">
        <f t="shared" si="7"/>
        <v>#NUM!</v>
      </c>
      <c r="BW25" s="143" t="e">
        <f t="shared" si="7"/>
        <v>#NUM!</v>
      </c>
      <c r="BX25" s="143" t="e">
        <f t="shared" si="7"/>
        <v>#NUM!</v>
      </c>
      <c r="BY25" s="143" t="e">
        <f t="shared" si="7"/>
        <v>#NUM!</v>
      </c>
      <c r="BZ25" s="143" t="e">
        <f t="shared" si="7"/>
        <v>#NUM!</v>
      </c>
      <c r="CA25" s="143" t="e">
        <f t="shared" si="7"/>
        <v>#NUM!</v>
      </c>
      <c r="CB25" s="143" t="e">
        <f t="shared" si="7"/>
        <v>#NUM!</v>
      </c>
      <c r="CC25" s="143" t="e">
        <f t="shared" si="7"/>
        <v>#NUM!</v>
      </c>
      <c r="CD25" s="143" t="e">
        <f t="shared" si="7"/>
        <v>#NUM!</v>
      </c>
      <c r="CE25" s="143" t="e">
        <f t="shared" si="7"/>
        <v>#NUM!</v>
      </c>
      <c r="CF25" s="143" t="e">
        <f aca="true" t="shared" si="12" ref="CF25:CF39">SMALL($F25:$AV25,AK$5)</f>
        <v>#NUM!</v>
      </c>
      <c r="CG25" s="143" t="e">
        <f t="shared" si="8"/>
        <v>#NUM!</v>
      </c>
      <c r="CH25" s="143" t="e">
        <f t="shared" si="8"/>
        <v>#NUM!</v>
      </c>
      <c r="CI25" s="143" t="e">
        <f t="shared" si="8"/>
        <v>#NUM!</v>
      </c>
      <c r="CJ25" s="143" t="e">
        <f t="shared" si="8"/>
        <v>#NUM!</v>
      </c>
      <c r="CK25" s="143" t="e">
        <f t="shared" si="8"/>
        <v>#NUM!</v>
      </c>
      <c r="CL25" s="143" t="e">
        <f t="shared" si="8"/>
        <v>#NUM!</v>
      </c>
      <c r="CM25" s="143" t="e">
        <f t="shared" si="8"/>
        <v>#NUM!</v>
      </c>
      <c r="CN25" s="143" t="e">
        <f t="shared" si="8"/>
        <v>#NUM!</v>
      </c>
      <c r="CO25" s="143" t="e">
        <f t="shared" si="8"/>
        <v>#NUM!</v>
      </c>
      <c r="CP25" s="143" t="e">
        <f t="shared" si="8"/>
        <v>#NUM!</v>
      </c>
      <c r="CQ25" s="143"/>
      <c r="CS25" s="50">
        <f t="shared" si="9"/>
        <v>10</v>
      </c>
      <c r="CT25" s="50" t="e">
        <f t="shared" si="9"/>
        <v>#VALUE!</v>
      </c>
      <c r="CU25" s="50" t="e">
        <f t="shared" si="9"/>
        <v>#NUM!</v>
      </c>
      <c r="CV25" s="50" t="e">
        <f t="shared" si="9"/>
        <v>#NUM!</v>
      </c>
      <c r="CW25" s="50" t="e">
        <f t="shared" si="9"/>
        <v>#NUM!</v>
      </c>
      <c r="CX25" s="50" t="e">
        <f t="shared" si="9"/>
        <v>#NUM!</v>
      </c>
      <c r="CY25" s="50" t="e">
        <f t="shared" si="9"/>
        <v>#NUM!</v>
      </c>
      <c r="CZ25" s="50" t="e">
        <f t="shared" si="9"/>
        <v>#NUM!</v>
      </c>
      <c r="DA25" s="50" t="e">
        <f t="shared" si="9"/>
        <v>#NUM!</v>
      </c>
      <c r="DB25" s="50" t="e">
        <f t="shared" si="9"/>
        <v>#NUM!</v>
      </c>
      <c r="DC25" s="50" t="e">
        <f t="shared" si="9"/>
        <v>#NUM!</v>
      </c>
      <c r="DD25" s="50" t="e">
        <f t="shared" si="9"/>
        <v>#NUM!</v>
      </c>
      <c r="DE25" s="50" t="e">
        <f t="shared" si="9"/>
        <v>#NUM!</v>
      </c>
      <c r="DF25" s="50" t="e">
        <f t="shared" si="9"/>
        <v>#NUM!</v>
      </c>
    </row>
    <row r="26" spans="1:110" s="143" customFormat="1" ht="12.75">
      <c r="A26" s="180">
        <f t="shared" si="10"/>
        <v>17</v>
      </c>
      <c r="B26" s="71">
        <f t="shared" si="2"/>
        <v>40</v>
      </c>
      <c r="C26" s="72">
        <v>39</v>
      </c>
      <c r="D26" s="73" t="s">
        <v>43</v>
      </c>
      <c r="E26" s="74" t="s">
        <v>44</v>
      </c>
      <c r="F26" s="70">
        <v>10</v>
      </c>
      <c r="G26" s="75">
        <v>10</v>
      </c>
      <c r="H26" s="70">
        <v>10</v>
      </c>
      <c r="I26" s="70">
        <v>10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2">
        <f t="shared" si="3"/>
        <v>40</v>
      </c>
      <c r="AX26" s="178">
        <f t="shared" si="4"/>
        <v>40</v>
      </c>
      <c r="AY26" s="64"/>
      <c r="AZ26" s="179">
        <f t="shared" si="5"/>
        <v>40</v>
      </c>
      <c r="BA26" s="143">
        <f aca="true" t="shared" si="13" ref="BA26:BP39">SMALL($F26:$AV26,F$5)</f>
        <v>10</v>
      </c>
      <c r="BB26" s="143">
        <f t="shared" si="13"/>
        <v>10</v>
      </c>
      <c r="BC26" s="143">
        <f t="shared" si="13"/>
        <v>10</v>
      </c>
      <c r="BD26" s="143">
        <f t="shared" si="13"/>
        <v>10</v>
      </c>
      <c r="BE26" s="143" t="e">
        <f t="shared" si="13"/>
        <v>#NUM!</v>
      </c>
      <c r="BF26" s="143" t="e">
        <f t="shared" si="13"/>
        <v>#NUM!</v>
      </c>
      <c r="BG26" s="143" t="e">
        <f t="shared" si="13"/>
        <v>#NUM!</v>
      </c>
      <c r="BH26" s="143" t="e">
        <f t="shared" si="13"/>
        <v>#NUM!</v>
      </c>
      <c r="BI26" s="143" t="e">
        <f t="shared" si="13"/>
        <v>#NUM!</v>
      </c>
      <c r="BJ26" s="143" t="e">
        <f t="shared" si="13"/>
        <v>#NUM!</v>
      </c>
      <c r="BK26" s="143" t="e">
        <f t="shared" si="13"/>
        <v>#NUM!</v>
      </c>
      <c r="BL26" s="143" t="e">
        <f t="shared" si="13"/>
        <v>#NUM!</v>
      </c>
      <c r="BM26" s="143" t="e">
        <f t="shared" si="13"/>
        <v>#NUM!</v>
      </c>
      <c r="BN26" s="143" t="e">
        <f t="shared" si="13"/>
        <v>#NUM!</v>
      </c>
      <c r="BO26" s="143" t="e">
        <f t="shared" si="13"/>
        <v>#NUM!</v>
      </c>
      <c r="BP26" s="143" t="e">
        <f t="shared" si="11"/>
        <v>#NUM!</v>
      </c>
      <c r="BQ26" s="143" t="e">
        <f t="shared" si="11"/>
        <v>#NUM!</v>
      </c>
      <c r="BR26" s="143" t="e">
        <f t="shared" si="11"/>
        <v>#NUM!</v>
      </c>
      <c r="BS26" s="143" t="e">
        <f t="shared" si="11"/>
        <v>#NUM!</v>
      </c>
      <c r="BT26" s="143" t="e">
        <f t="shared" si="11"/>
        <v>#NUM!</v>
      </c>
      <c r="BU26" s="143" t="e">
        <f t="shared" si="11"/>
        <v>#NUM!</v>
      </c>
      <c r="BV26" s="143" t="e">
        <f t="shared" si="11"/>
        <v>#NUM!</v>
      </c>
      <c r="BW26" s="143" t="e">
        <f t="shared" si="11"/>
        <v>#NUM!</v>
      </c>
      <c r="BX26" s="143" t="e">
        <f t="shared" si="11"/>
        <v>#NUM!</v>
      </c>
      <c r="BY26" s="143" t="e">
        <f t="shared" si="11"/>
        <v>#NUM!</v>
      </c>
      <c r="BZ26" s="143" t="e">
        <f t="shared" si="11"/>
        <v>#NUM!</v>
      </c>
      <c r="CA26" s="143" t="e">
        <f t="shared" si="11"/>
        <v>#NUM!</v>
      </c>
      <c r="CB26" s="143" t="e">
        <f t="shared" si="11"/>
        <v>#NUM!</v>
      </c>
      <c r="CC26" s="143" t="e">
        <f t="shared" si="11"/>
        <v>#NUM!</v>
      </c>
      <c r="CD26" s="143" t="e">
        <f t="shared" si="11"/>
        <v>#NUM!</v>
      </c>
      <c r="CE26" s="143" t="e">
        <f t="shared" si="11"/>
        <v>#NUM!</v>
      </c>
      <c r="CF26" s="143" t="e">
        <f t="shared" si="12"/>
        <v>#NUM!</v>
      </c>
      <c r="CG26" s="143" t="e">
        <f t="shared" si="8"/>
        <v>#NUM!</v>
      </c>
      <c r="CH26" s="143" t="e">
        <f t="shared" si="8"/>
        <v>#NUM!</v>
      </c>
      <c r="CI26" s="143" t="e">
        <f t="shared" si="8"/>
        <v>#NUM!</v>
      </c>
      <c r="CJ26" s="143" t="e">
        <f t="shared" si="8"/>
        <v>#NUM!</v>
      </c>
      <c r="CK26" s="143" t="e">
        <f t="shared" si="8"/>
        <v>#NUM!</v>
      </c>
      <c r="CL26" s="143" t="e">
        <f t="shared" si="8"/>
        <v>#NUM!</v>
      </c>
      <c r="CM26" s="143" t="e">
        <f t="shared" si="8"/>
        <v>#NUM!</v>
      </c>
      <c r="CN26" s="143" t="e">
        <f t="shared" si="8"/>
        <v>#NUM!</v>
      </c>
      <c r="CO26" s="143" t="e">
        <f t="shared" si="8"/>
        <v>#NUM!</v>
      </c>
      <c r="CP26" s="143" t="e">
        <f t="shared" si="8"/>
        <v>#NUM!</v>
      </c>
      <c r="CS26" s="143">
        <f t="shared" si="9"/>
        <v>10</v>
      </c>
      <c r="CT26" s="143" t="e">
        <f t="shared" si="9"/>
        <v>#VALUE!</v>
      </c>
      <c r="CU26" s="143" t="e">
        <f t="shared" si="9"/>
        <v>#NUM!</v>
      </c>
      <c r="CV26" s="143" t="e">
        <f t="shared" si="9"/>
        <v>#NUM!</v>
      </c>
      <c r="CW26" s="143" t="e">
        <f t="shared" si="9"/>
        <v>#NUM!</v>
      </c>
      <c r="CX26" s="143" t="e">
        <f t="shared" si="9"/>
        <v>#NUM!</v>
      </c>
      <c r="CY26" s="143" t="e">
        <f t="shared" si="9"/>
        <v>#NUM!</v>
      </c>
      <c r="CZ26" s="143" t="e">
        <f t="shared" si="9"/>
        <v>#NUM!</v>
      </c>
      <c r="DA26" s="143" t="e">
        <f t="shared" si="9"/>
        <v>#NUM!</v>
      </c>
      <c r="DB26" s="143" t="e">
        <f t="shared" si="9"/>
        <v>#NUM!</v>
      </c>
      <c r="DC26" s="143" t="e">
        <f t="shared" si="9"/>
        <v>#NUM!</v>
      </c>
      <c r="DD26" s="143" t="e">
        <f t="shared" si="9"/>
        <v>#NUM!</v>
      </c>
      <c r="DE26" s="143" t="e">
        <f t="shared" si="9"/>
        <v>#NUM!</v>
      </c>
      <c r="DF26" s="143" t="e">
        <f t="shared" si="9"/>
        <v>#NUM!</v>
      </c>
    </row>
    <row r="27" spans="1:110" s="50" customFormat="1" ht="12.75">
      <c r="A27" s="180">
        <f t="shared" si="10"/>
        <v>18</v>
      </c>
      <c r="B27" s="71">
        <f t="shared" si="2"/>
        <v>40</v>
      </c>
      <c r="C27" s="72">
        <v>2859</v>
      </c>
      <c r="D27" s="73" t="s">
        <v>18</v>
      </c>
      <c r="E27" s="74" t="s">
        <v>22</v>
      </c>
      <c r="F27" s="70">
        <v>10</v>
      </c>
      <c r="G27" s="75">
        <v>10</v>
      </c>
      <c r="H27" s="70">
        <v>10</v>
      </c>
      <c r="I27" s="70">
        <v>10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2">
        <f t="shared" si="3"/>
        <v>40</v>
      </c>
      <c r="AX27" s="178">
        <f t="shared" si="4"/>
        <v>40</v>
      </c>
      <c r="AY27" s="64"/>
      <c r="AZ27" s="182">
        <f t="shared" si="5"/>
        <v>40</v>
      </c>
      <c r="BA27" s="143">
        <f t="shared" si="13"/>
        <v>10</v>
      </c>
      <c r="BB27" s="143">
        <f t="shared" si="13"/>
        <v>10</v>
      </c>
      <c r="BC27" s="143">
        <f t="shared" si="13"/>
        <v>10</v>
      </c>
      <c r="BD27" s="143">
        <f t="shared" si="13"/>
        <v>10</v>
      </c>
      <c r="BE27" s="143" t="e">
        <f t="shared" si="13"/>
        <v>#NUM!</v>
      </c>
      <c r="BF27" s="143" t="e">
        <f t="shared" si="13"/>
        <v>#NUM!</v>
      </c>
      <c r="BG27" s="143" t="e">
        <f t="shared" si="13"/>
        <v>#NUM!</v>
      </c>
      <c r="BH27" s="143" t="e">
        <f t="shared" si="13"/>
        <v>#NUM!</v>
      </c>
      <c r="BI27" s="143" t="e">
        <f t="shared" si="13"/>
        <v>#NUM!</v>
      </c>
      <c r="BJ27" s="143" t="e">
        <f t="shared" si="13"/>
        <v>#NUM!</v>
      </c>
      <c r="BK27" s="143" t="e">
        <f t="shared" si="13"/>
        <v>#NUM!</v>
      </c>
      <c r="BL27" s="143" t="e">
        <f t="shared" si="13"/>
        <v>#NUM!</v>
      </c>
      <c r="BM27" s="143" t="e">
        <f t="shared" si="13"/>
        <v>#NUM!</v>
      </c>
      <c r="BN27" s="143" t="e">
        <f t="shared" si="13"/>
        <v>#NUM!</v>
      </c>
      <c r="BO27" s="143" t="e">
        <f t="shared" si="13"/>
        <v>#NUM!</v>
      </c>
      <c r="BP27" s="143" t="e">
        <f t="shared" si="11"/>
        <v>#NUM!</v>
      </c>
      <c r="BQ27" s="143" t="e">
        <f t="shared" si="11"/>
        <v>#NUM!</v>
      </c>
      <c r="BR27" s="143" t="e">
        <f t="shared" si="11"/>
        <v>#NUM!</v>
      </c>
      <c r="BS27" s="143" t="e">
        <f t="shared" si="11"/>
        <v>#NUM!</v>
      </c>
      <c r="BT27" s="143" t="e">
        <f t="shared" si="11"/>
        <v>#NUM!</v>
      </c>
      <c r="BU27" s="143" t="e">
        <f t="shared" si="11"/>
        <v>#NUM!</v>
      </c>
      <c r="BV27" s="143" t="e">
        <f t="shared" si="11"/>
        <v>#NUM!</v>
      </c>
      <c r="BW27" s="143" t="e">
        <f t="shared" si="11"/>
        <v>#NUM!</v>
      </c>
      <c r="BX27" s="143" t="e">
        <f t="shared" si="11"/>
        <v>#NUM!</v>
      </c>
      <c r="BY27" s="143" t="e">
        <f t="shared" si="11"/>
        <v>#NUM!</v>
      </c>
      <c r="BZ27" s="143" t="e">
        <f t="shared" si="11"/>
        <v>#NUM!</v>
      </c>
      <c r="CA27" s="143" t="e">
        <f t="shared" si="11"/>
        <v>#NUM!</v>
      </c>
      <c r="CB27" s="143" t="e">
        <f t="shared" si="11"/>
        <v>#NUM!</v>
      </c>
      <c r="CC27" s="143" t="e">
        <f t="shared" si="11"/>
        <v>#NUM!</v>
      </c>
      <c r="CD27" s="143" t="e">
        <f t="shared" si="11"/>
        <v>#NUM!</v>
      </c>
      <c r="CE27" s="143" t="e">
        <f t="shared" si="11"/>
        <v>#NUM!</v>
      </c>
      <c r="CF27" s="143" t="e">
        <f t="shared" si="12"/>
        <v>#NUM!</v>
      </c>
      <c r="CG27" s="143" t="e">
        <f t="shared" si="8"/>
        <v>#NUM!</v>
      </c>
      <c r="CH27" s="143" t="e">
        <f t="shared" si="8"/>
        <v>#NUM!</v>
      </c>
      <c r="CI27" s="143" t="e">
        <f t="shared" si="8"/>
        <v>#NUM!</v>
      </c>
      <c r="CJ27" s="143" t="e">
        <f t="shared" si="8"/>
        <v>#NUM!</v>
      </c>
      <c r="CK27" s="143" t="e">
        <f t="shared" si="8"/>
        <v>#NUM!</v>
      </c>
      <c r="CL27" s="143" t="e">
        <f t="shared" si="8"/>
        <v>#NUM!</v>
      </c>
      <c r="CM27" s="143" t="e">
        <f t="shared" si="8"/>
        <v>#NUM!</v>
      </c>
      <c r="CN27" s="143" t="e">
        <f t="shared" si="8"/>
        <v>#NUM!</v>
      </c>
      <c r="CO27" s="143" t="e">
        <f t="shared" si="8"/>
        <v>#NUM!</v>
      </c>
      <c r="CP27" s="143" t="e">
        <f t="shared" si="8"/>
        <v>#NUM!</v>
      </c>
      <c r="CQ27" s="143"/>
      <c r="CS27" s="50">
        <f t="shared" si="9"/>
        <v>10</v>
      </c>
      <c r="CT27" s="50" t="e">
        <f t="shared" si="9"/>
        <v>#VALUE!</v>
      </c>
      <c r="CU27" s="50" t="e">
        <f t="shared" si="9"/>
        <v>#NUM!</v>
      </c>
      <c r="CV27" s="50" t="e">
        <f t="shared" si="9"/>
        <v>#NUM!</v>
      </c>
      <c r="CW27" s="50" t="e">
        <f t="shared" si="9"/>
        <v>#NUM!</v>
      </c>
      <c r="CX27" s="50" t="e">
        <f t="shared" si="9"/>
        <v>#NUM!</v>
      </c>
      <c r="CY27" s="50" t="e">
        <f t="shared" si="9"/>
        <v>#NUM!</v>
      </c>
      <c r="CZ27" s="50" t="e">
        <f t="shared" si="9"/>
        <v>#NUM!</v>
      </c>
      <c r="DA27" s="50" t="e">
        <f t="shared" si="9"/>
        <v>#NUM!</v>
      </c>
      <c r="DB27" s="50" t="e">
        <f t="shared" si="9"/>
        <v>#NUM!</v>
      </c>
      <c r="DC27" s="50" t="e">
        <f t="shared" si="9"/>
        <v>#NUM!</v>
      </c>
      <c r="DD27" s="50" t="e">
        <f t="shared" si="9"/>
        <v>#NUM!</v>
      </c>
      <c r="DE27" s="50" t="e">
        <f t="shared" si="9"/>
        <v>#NUM!</v>
      </c>
      <c r="DF27" s="50" t="e">
        <f t="shared" si="9"/>
        <v>#NUM!</v>
      </c>
    </row>
    <row r="28" spans="1:110" s="50" customFormat="1" ht="12.75">
      <c r="A28" s="180">
        <f t="shared" si="10"/>
        <v>19</v>
      </c>
      <c r="B28" s="71">
        <f t="shared" si="2"/>
        <v>40</v>
      </c>
      <c r="C28" s="72"/>
      <c r="D28" s="73" t="s">
        <v>89</v>
      </c>
      <c r="E28" s="74" t="s">
        <v>83</v>
      </c>
      <c r="F28" s="70">
        <v>10</v>
      </c>
      <c r="G28" s="75">
        <v>10</v>
      </c>
      <c r="H28" s="70">
        <v>10</v>
      </c>
      <c r="I28" s="70">
        <v>10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2">
        <f t="shared" si="3"/>
        <v>40</v>
      </c>
      <c r="AX28" s="178">
        <f t="shared" si="4"/>
        <v>40</v>
      </c>
      <c r="AY28" s="64"/>
      <c r="AZ28" s="179">
        <f t="shared" si="5"/>
        <v>40</v>
      </c>
      <c r="BA28" s="143">
        <f t="shared" si="13"/>
        <v>10</v>
      </c>
      <c r="BB28" s="143">
        <f t="shared" si="13"/>
        <v>10</v>
      </c>
      <c r="BC28" s="143">
        <f t="shared" si="13"/>
        <v>10</v>
      </c>
      <c r="BD28" s="143">
        <f t="shared" si="13"/>
        <v>10</v>
      </c>
      <c r="BE28" s="143" t="e">
        <f t="shared" si="13"/>
        <v>#NUM!</v>
      </c>
      <c r="BF28" s="143" t="e">
        <f t="shared" si="13"/>
        <v>#NUM!</v>
      </c>
      <c r="BG28" s="143" t="e">
        <f t="shared" si="13"/>
        <v>#NUM!</v>
      </c>
      <c r="BH28" s="143" t="e">
        <f t="shared" si="13"/>
        <v>#NUM!</v>
      </c>
      <c r="BI28" s="143" t="e">
        <f t="shared" si="13"/>
        <v>#NUM!</v>
      </c>
      <c r="BJ28" s="143" t="e">
        <f t="shared" si="13"/>
        <v>#NUM!</v>
      </c>
      <c r="BK28" s="143" t="e">
        <f t="shared" si="13"/>
        <v>#NUM!</v>
      </c>
      <c r="BL28" s="143" t="e">
        <f t="shared" si="13"/>
        <v>#NUM!</v>
      </c>
      <c r="BM28" s="143" t="e">
        <f t="shared" si="13"/>
        <v>#NUM!</v>
      </c>
      <c r="BN28" s="143" t="e">
        <f t="shared" si="13"/>
        <v>#NUM!</v>
      </c>
      <c r="BO28" s="143" t="e">
        <f t="shared" si="13"/>
        <v>#NUM!</v>
      </c>
      <c r="BP28" s="143" t="e">
        <f t="shared" si="11"/>
        <v>#NUM!</v>
      </c>
      <c r="BQ28" s="143" t="e">
        <f t="shared" si="11"/>
        <v>#NUM!</v>
      </c>
      <c r="BR28" s="143" t="e">
        <f t="shared" si="11"/>
        <v>#NUM!</v>
      </c>
      <c r="BS28" s="143" t="e">
        <f t="shared" si="11"/>
        <v>#NUM!</v>
      </c>
      <c r="BT28" s="143" t="e">
        <f t="shared" si="11"/>
        <v>#NUM!</v>
      </c>
      <c r="BU28" s="143" t="e">
        <f t="shared" si="11"/>
        <v>#NUM!</v>
      </c>
      <c r="BV28" s="143" t="e">
        <f t="shared" si="11"/>
        <v>#NUM!</v>
      </c>
      <c r="BW28" s="143" t="e">
        <f t="shared" si="11"/>
        <v>#NUM!</v>
      </c>
      <c r="BX28" s="143" t="e">
        <f t="shared" si="11"/>
        <v>#NUM!</v>
      </c>
      <c r="BY28" s="143" t="e">
        <f t="shared" si="11"/>
        <v>#NUM!</v>
      </c>
      <c r="BZ28" s="143" t="e">
        <f t="shared" si="11"/>
        <v>#NUM!</v>
      </c>
      <c r="CA28" s="143" t="e">
        <f t="shared" si="11"/>
        <v>#NUM!</v>
      </c>
      <c r="CB28" s="143" t="e">
        <f t="shared" si="11"/>
        <v>#NUM!</v>
      </c>
      <c r="CC28" s="143" t="e">
        <f t="shared" si="11"/>
        <v>#NUM!</v>
      </c>
      <c r="CD28" s="143" t="e">
        <f t="shared" si="11"/>
        <v>#NUM!</v>
      </c>
      <c r="CE28" s="143" t="e">
        <f t="shared" si="11"/>
        <v>#NUM!</v>
      </c>
      <c r="CF28" s="143" t="e">
        <f t="shared" si="12"/>
        <v>#NUM!</v>
      </c>
      <c r="CG28" s="143" t="e">
        <f t="shared" si="8"/>
        <v>#NUM!</v>
      </c>
      <c r="CH28" s="143" t="e">
        <f t="shared" si="8"/>
        <v>#NUM!</v>
      </c>
      <c r="CI28" s="143" t="e">
        <f t="shared" si="8"/>
        <v>#NUM!</v>
      </c>
      <c r="CJ28" s="143" t="e">
        <f t="shared" si="8"/>
        <v>#NUM!</v>
      </c>
      <c r="CK28" s="143" t="e">
        <f t="shared" si="8"/>
        <v>#NUM!</v>
      </c>
      <c r="CL28" s="143" t="e">
        <f t="shared" si="8"/>
        <v>#NUM!</v>
      </c>
      <c r="CM28" s="143" t="e">
        <f t="shared" si="8"/>
        <v>#NUM!</v>
      </c>
      <c r="CN28" s="143" t="e">
        <f t="shared" si="8"/>
        <v>#NUM!</v>
      </c>
      <c r="CO28" s="143" t="e">
        <f t="shared" si="8"/>
        <v>#NUM!</v>
      </c>
      <c r="CP28" s="143" t="e">
        <f t="shared" si="8"/>
        <v>#NUM!</v>
      </c>
      <c r="CQ28" s="143"/>
      <c r="CS28" s="50">
        <f t="shared" si="9"/>
        <v>10</v>
      </c>
      <c r="CT28" s="50" t="e">
        <f t="shared" si="9"/>
        <v>#VALUE!</v>
      </c>
      <c r="CU28" s="50" t="e">
        <f t="shared" si="9"/>
        <v>#NUM!</v>
      </c>
      <c r="CV28" s="50" t="e">
        <f aca="true" t="shared" si="14" ref="CV28:DF37">SMALL($F28:$AV28,AZ$5)</f>
        <v>#NUM!</v>
      </c>
      <c r="CW28" s="50" t="e">
        <f t="shared" si="14"/>
        <v>#NUM!</v>
      </c>
      <c r="CX28" s="50" t="e">
        <f t="shared" si="14"/>
        <v>#NUM!</v>
      </c>
      <c r="CY28" s="50" t="e">
        <f t="shared" si="14"/>
        <v>#NUM!</v>
      </c>
      <c r="CZ28" s="50" t="e">
        <f t="shared" si="14"/>
        <v>#NUM!</v>
      </c>
      <c r="DA28" s="50" t="e">
        <f t="shared" si="14"/>
        <v>#NUM!</v>
      </c>
      <c r="DB28" s="50" t="e">
        <f t="shared" si="14"/>
        <v>#NUM!</v>
      </c>
      <c r="DC28" s="50" t="e">
        <f t="shared" si="14"/>
        <v>#NUM!</v>
      </c>
      <c r="DD28" s="50" t="e">
        <f t="shared" si="14"/>
        <v>#NUM!</v>
      </c>
      <c r="DE28" s="50" t="e">
        <f t="shared" si="14"/>
        <v>#NUM!</v>
      </c>
      <c r="DF28" s="50" t="e">
        <f t="shared" si="14"/>
        <v>#NUM!</v>
      </c>
    </row>
    <row r="29" spans="1:110" s="50" customFormat="1" ht="12.75">
      <c r="A29" s="180">
        <f t="shared" si="10"/>
        <v>20</v>
      </c>
      <c r="B29" s="71">
        <f t="shared" si="2"/>
        <v>40</v>
      </c>
      <c r="C29" s="72">
        <v>2756</v>
      </c>
      <c r="D29" s="73" t="s">
        <v>67</v>
      </c>
      <c r="E29" s="74" t="s">
        <v>65</v>
      </c>
      <c r="F29" s="70">
        <v>10</v>
      </c>
      <c r="G29" s="75">
        <v>10</v>
      </c>
      <c r="H29" s="70">
        <v>10</v>
      </c>
      <c r="I29" s="70">
        <v>10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2">
        <f t="shared" si="3"/>
        <v>40</v>
      </c>
      <c r="AX29" s="178">
        <f t="shared" si="4"/>
        <v>40</v>
      </c>
      <c r="AY29" s="64"/>
      <c r="AZ29" s="179">
        <f t="shared" si="5"/>
        <v>40</v>
      </c>
      <c r="BA29" s="143">
        <f t="shared" si="13"/>
        <v>10</v>
      </c>
      <c r="BB29" s="143">
        <f t="shared" si="13"/>
        <v>10</v>
      </c>
      <c r="BC29" s="143">
        <f t="shared" si="13"/>
        <v>10</v>
      </c>
      <c r="BD29" s="143">
        <f t="shared" si="13"/>
        <v>10</v>
      </c>
      <c r="BE29" s="143" t="e">
        <f t="shared" si="13"/>
        <v>#NUM!</v>
      </c>
      <c r="BF29" s="143" t="e">
        <f t="shared" si="13"/>
        <v>#NUM!</v>
      </c>
      <c r="BG29" s="143" t="e">
        <f t="shared" si="13"/>
        <v>#NUM!</v>
      </c>
      <c r="BH29" s="143" t="e">
        <f t="shared" si="13"/>
        <v>#NUM!</v>
      </c>
      <c r="BI29" s="143" t="e">
        <f t="shared" si="13"/>
        <v>#NUM!</v>
      </c>
      <c r="BJ29" s="143" t="e">
        <f t="shared" si="13"/>
        <v>#NUM!</v>
      </c>
      <c r="BK29" s="143" t="e">
        <f t="shared" si="13"/>
        <v>#NUM!</v>
      </c>
      <c r="BL29" s="143" t="e">
        <f t="shared" si="13"/>
        <v>#NUM!</v>
      </c>
      <c r="BM29" s="143" t="e">
        <f t="shared" si="13"/>
        <v>#NUM!</v>
      </c>
      <c r="BN29" s="143" t="e">
        <f t="shared" si="13"/>
        <v>#NUM!</v>
      </c>
      <c r="BO29" s="143" t="e">
        <f t="shared" si="13"/>
        <v>#NUM!</v>
      </c>
      <c r="BP29" s="143" t="e">
        <f t="shared" si="11"/>
        <v>#NUM!</v>
      </c>
      <c r="BQ29" s="143" t="e">
        <f t="shared" si="11"/>
        <v>#NUM!</v>
      </c>
      <c r="BR29" s="143" t="e">
        <f t="shared" si="11"/>
        <v>#NUM!</v>
      </c>
      <c r="BS29" s="143" t="e">
        <f t="shared" si="11"/>
        <v>#NUM!</v>
      </c>
      <c r="BT29" s="143" t="e">
        <f t="shared" si="11"/>
        <v>#NUM!</v>
      </c>
      <c r="BU29" s="143" t="e">
        <f t="shared" si="11"/>
        <v>#NUM!</v>
      </c>
      <c r="BV29" s="143" t="e">
        <f t="shared" si="11"/>
        <v>#NUM!</v>
      </c>
      <c r="BW29" s="143" t="e">
        <f t="shared" si="11"/>
        <v>#NUM!</v>
      </c>
      <c r="BX29" s="143" t="e">
        <f t="shared" si="11"/>
        <v>#NUM!</v>
      </c>
      <c r="BY29" s="143" t="e">
        <f t="shared" si="11"/>
        <v>#NUM!</v>
      </c>
      <c r="BZ29" s="143" t="e">
        <f t="shared" si="11"/>
        <v>#NUM!</v>
      </c>
      <c r="CA29" s="143" t="e">
        <f t="shared" si="11"/>
        <v>#NUM!</v>
      </c>
      <c r="CB29" s="143" t="e">
        <f t="shared" si="11"/>
        <v>#NUM!</v>
      </c>
      <c r="CC29" s="143" t="e">
        <f t="shared" si="11"/>
        <v>#NUM!</v>
      </c>
      <c r="CD29" s="143" t="e">
        <f t="shared" si="11"/>
        <v>#NUM!</v>
      </c>
      <c r="CE29" s="143" t="e">
        <f t="shared" si="11"/>
        <v>#NUM!</v>
      </c>
      <c r="CF29" s="143" t="e">
        <f t="shared" si="12"/>
        <v>#NUM!</v>
      </c>
      <c r="CG29" s="143" t="e">
        <f t="shared" si="8"/>
        <v>#NUM!</v>
      </c>
      <c r="CH29" s="143" t="e">
        <f t="shared" si="8"/>
        <v>#NUM!</v>
      </c>
      <c r="CI29" s="143" t="e">
        <f t="shared" si="8"/>
        <v>#NUM!</v>
      </c>
      <c r="CJ29" s="143" t="e">
        <f t="shared" si="8"/>
        <v>#NUM!</v>
      </c>
      <c r="CK29" s="143" t="e">
        <f t="shared" si="8"/>
        <v>#NUM!</v>
      </c>
      <c r="CL29" s="143" t="e">
        <f t="shared" si="8"/>
        <v>#NUM!</v>
      </c>
      <c r="CM29" s="143" t="e">
        <f t="shared" si="8"/>
        <v>#NUM!</v>
      </c>
      <c r="CN29" s="143" t="e">
        <f t="shared" si="8"/>
        <v>#NUM!</v>
      </c>
      <c r="CO29" s="143" t="e">
        <f t="shared" si="8"/>
        <v>#NUM!</v>
      </c>
      <c r="CP29" s="143" t="e">
        <f t="shared" si="8"/>
        <v>#NUM!</v>
      </c>
      <c r="CQ29" s="143"/>
      <c r="CS29" s="50">
        <f aca="true" t="shared" si="15" ref="CS29:CS39">SMALL($F29:$AV29,AW$5)</f>
        <v>10</v>
      </c>
      <c r="CT29" s="50" t="e">
        <f aca="true" t="shared" si="16" ref="CT29:CT39">SMALL($F29:$AV29,AX$5)</f>
        <v>#VALUE!</v>
      </c>
      <c r="CU29" s="50" t="e">
        <f aca="true" t="shared" si="17" ref="CU29:CU39">SMALL($F29:$AV29,AY$5)</f>
        <v>#NUM!</v>
      </c>
      <c r="CV29" s="50" t="e">
        <f t="shared" si="14"/>
        <v>#NUM!</v>
      </c>
      <c r="CW29" s="50" t="e">
        <f t="shared" si="14"/>
        <v>#NUM!</v>
      </c>
      <c r="CX29" s="50" t="e">
        <f t="shared" si="14"/>
        <v>#NUM!</v>
      </c>
      <c r="CY29" s="50" t="e">
        <f t="shared" si="14"/>
        <v>#NUM!</v>
      </c>
      <c r="CZ29" s="50" t="e">
        <f t="shared" si="14"/>
        <v>#NUM!</v>
      </c>
      <c r="DA29" s="50" t="e">
        <f t="shared" si="14"/>
        <v>#NUM!</v>
      </c>
      <c r="DB29" s="50" t="e">
        <f t="shared" si="14"/>
        <v>#NUM!</v>
      </c>
      <c r="DC29" s="50" t="e">
        <f t="shared" si="14"/>
        <v>#NUM!</v>
      </c>
      <c r="DD29" s="50" t="e">
        <f t="shared" si="14"/>
        <v>#NUM!</v>
      </c>
      <c r="DE29" s="50" t="e">
        <f t="shared" si="14"/>
        <v>#NUM!</v>
      </c>
      <c r="DF29" s="50" t="e">
        <f t="shared" si="14"/>
        <v>#NUM!</v>
      </c>
    </row>
    <row r="30" spans="1:110" s="50" customFormat="1" ht="12.75">
      <c r="A30" s="180">
        <f t="shared" si="10"/>
        <v>21</v>
      </c>
      <c r="B30" s="71">
        <f t="shared" si="2"/>
        <v>40</v>
      </c>
      <c r="C30" s="72">
        <v>2186</v>
      </c>
      <c r="D30" s="73" t="s">
        <v>140</v>
      </c>
      <c r="E30" s="74" t="s">
        <v>141</v>
      </c>
      <c r="F30" s="70">
        <v>10</v>
      </c>
      <c r="G30" s="75">
        <v>10</v>
      </c>
      <c r="H30" s="70">
        <v>10</v>
      </c>
      <c r="I30" s="70">
        <v>10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2">
        <f t="shared" si="3"/>
        <v>40</v>
      </c>
      <c r="AX30" s="178">
        <f t="shared" si="4"/>
        <v>40</v>
      </c>
      <c r="AY30" s="64"/>
      <c r="AZ30" s="179">
        <f t="shared" si="5"/>
        <v>40</v>
      </c>
      <c r="BA30" s="143">
        <f t="shared" si="13"/>
        <v>10</v>
      </c>
      <c r="BB30" s="143">
        <f t="shared" si="13"/>
        <v>10</v>
      </c>
      <c r="BC30" s="143">
        <f t="shared" si="13"/>
        <v>10</v>
      </c>
      <c r="BD30" s="143">
        <f t="shared" si="13"/>
        <v>10</v>
      </c>
      <c r="BE30" s="143" t="e">
        <f t="shared" si="13"/>
        <v>#NUM!</v>
      </c>
      <c r="BF30" s="143" t="e">
        <f t="shared" si="13"/>
        <v>#NUM!</v>
      </c>
      <c r="BG30" s="143" t="e">
        <f t="shared" si="13"/>
        <v>#NUM!</v>
      </c>
      <c r="BH30" s="143" t="e">
        <f t="shared" si="13"/>
        <v>#NUM!</v>
      </c>
      <c r="BI30" s="143" t="e">
        <f t="shared" si="13"/>
        <v>#NUM!</v>
      </c>
      <c r="BJ30" s="143" t="e">
        <f t="shared" si="13"/>
        <v>#NUM!</v>
      </c>
      <c r="BK30" s="143" t="e">
        <f t="shared" si="13"/>
        <v>#NUM!</v>
      </c>
      <c r="BL30" s="143" t="e">
        <f t="shared" si="13"/>
        <v>#NUM!</v>
      </c>
      <c r="BM30" s="143" t="e">
        <f t="shared" si="13"/>
        <v>#NUM!</v>
      </c>
      <c r="BN30" s="143" t="e">
        <f t="shared" si="13"/>
        <v>#NUM!</v>
      </c>
      <c r="BO30" s="143" t="e">
        <f t="shared" si="13"/>
        <v>#NUM!</v>
      </c>
      <c r="BP30" s="143" t="e">
        <f t="shared" si="11"/>
        <v>#NUM!</v>
      </c>
      <c r="BQ30" s="143" t="e">
        <f t="shared" si="11"/>
        <v>#NUM!</v>
      </c>
      <c r="BR30" s="143" t="e">
        <f t="shared" si="11"/>
        <v>#NUM!</v>
      </c>
      <c r="BS30" s="143" t="e">
        <f t="shared" si="11"/>
        <v>#NUM!</v>
      </c>
      <c r="BT30" s="143" t="e">
        <f t="shared" si="11"/>
        <v>#NUM!</v>
      </c>
      <c r="BU30" s="143" t="e">
        <f t="shared" si="11"/>
        <v>#NUM!</v>
      </c>
      <c r="BV30" s="143" t="e">
        <f t="shared" si="11"/>
        <v>#NUM!</v>
      </c>
      <c r="BW30" s="143" t="e">
        <f t="shared" si="11"/>
        <v>#NUM!</v>
      </c>
      <c r="BX30" s="143" t="e">
        <f t="shared" si="11"/>
        <v>#NUM!</v>
      </c>
      <c r="BY30" s="143" t="e">
        <f t="shared" si="11"/>
        <v>#NUM!</v>
      </c>
      <c r="BZ30" s="143" t="e">
        <f t="shared" si="11"/>
        <v>#NUM!</v>
      </c>
      <c r="CA30" s="143" t="e">
        <f t="shared" si="11"/>
        <v>#NUM!</v>
      </c>
      <c r="CB30" s="143" t="e">
        <f t="shared" si="11"/>
        <v>#NUM!</v>
      </c>
      <c r="CC30" s="143" t="e">
        <f t="shared" si="11"/>
        <v>#NUM!</v>
      </c>
      <c r="CD30" s="143" t="e">
        <f t="shared" si="11"/>
        <v>#NUM!</v>
      </c>
      <c r="CE30" s="143" t="e">
        <f t="shared" si="11"/>
        <v>#NUM!</v>
      </c>
      <c r="CF30" s="143" t="e">
        <f t="shared" si="12"/>
        <v>#NUM!</v>
      </c>
      <c r="CG30" s="143" t="e">
        <f t="shared" si="8"/>
        <v>#NUM!</v>
      </c>
      <c r="CH30" s="143" t="e">
        <f t="shared" si="8"/>
        <v>#NUM!</v>
      </c>
      <c r="CI30" s="143" t="e">
        <f t="shared" si="8"/>
        <v>#NUM!</v>
      </c>
      <c r="CJ30" s="143" t="e">
        <f t="shared" si="8"/>
        <v>#NUM!</v>
      </c>
      <c r="CK30" s="143" t="e">
        <f t="shared" si="8"/>
        <v>#NUM!</v>
      </c>
      <c r="CL30" s="143" t="e">
        <f t="shared" si="8"/>
        <v>#NUM!</v>
      </c>
      <c r="CM30" s="143" t="e">
        <f t="shared" si="8"/>
        <v>#NUM!</v>
      </c>
      <c r="CN30" s="143" t="e">
        <f t="shared" si="8"/>
        <v>#NUM!</v>
      </c>
      <c r="CO30" s="143" t="e">
        <f t="shared" si="8"/>
        <v>#NUM!</v>
      </c>
      <c r="CP30" s="143" t="e">
        <f t="shared" si="8"/>
        <v>#NUM!</v>
      </c>
      <c r="CQ30" s="143"/>
      <c r="CS30" s="50">
        <f t="shared" si="15"/>
        <v>10</v>
      </c>
      <c r="CT30" s="50" t="e">
        <f t="shared" si="16"/>
        <v>#VALUE!</v>
      </c>
      <c r="CU30" s="50" t="e">
        <f t="shared" si="17"/>
        <v>#NUM!</v>
      </c>
      <c r="CV30" s="50" t="e">
        <f t="shared" si="14"/>
        <v>#NUM!</v>
      </c>
      <c r="CW30" s="50" t="e">
        <f t="shared" si="14"/>
        <v>#NUM!</v>
      </c>
      <c r="CX30" s="50" t="e">
        <f t="shared" si="14"/>
        <v>#NUM!</v>
      </c>
      <c r="CY30" s="50" t="e">
        <f t="shared" si="14"/>
        <v>#NUM!</v>
      </c>
      <c r="CZ30" s="50" t="e">
        <f t="shared" si="14"/>
        <v>#NUM!</v>
      </c>
      <c r="DA30" s="50" t="e">
        <f t="shared" si="14"/>
        <v>#NUM!</v>
      </c>
      <c r="DB30" s="50" t="e">
        <f t="shared" si="14"/>
        <v>#NUM!</v>
      </c>
      <c r="DC30" s="50" t="e">
        <f t="shared" si="14"/>
        <v>#NUM!</v>
      </c>
      <c r="DD30" s="50" t="e">
        <f t="shared" si="14"/>
        <v>#NUM!</v>
      </c>
      <c r="DE30" s="50" t="e">
        <f t="shared" si="14"/>
        <v>#NUM!</v>
      </c>
      <c r="DF30" s="50" t="e">
        <f t="shared" si="14"/>
        <v>#NUM!</v>
      </c>
    </row>
    <row r="31" spans="1:110" s="50" customFormat="1" ht="12.75">
      <c r="A31" s="180">
        <f t="shared" si="10"/>
        <v>22</v>
      </c>
      <c r="B31" s="71">
        <f t="shared" si="2"/>
        <v>131</v>
      </c>
      <c r="C31" s="72">
        <v>2616</v>
      </c>
      <c r="D31" s="73" t="s">
        <v>33</v>
      </c>
      <c r="E31" s="74" t="s">
        <v>32</v>
      </c>
      <c r="F31" s="70">
        <v>10</v>
      </c>
      <c r="G31" s="75">
        <v>10</v>
      </c>
      <c r="H31" s="70">
        <v>10</v>
      </c>
      <c r="I31" s="211">
        <v>1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2">
        <f t="shared" si="3"/>
        <v>31</v>
      </c>
      <c r="AX31" s="178">
        <f t="shared" si="4"/>
        <v>131</v>
      </c>
      <c r="AY31" s="64">
        <v>100</v>
      </c>
      <c r="AZ31" s="179">
        <f t="shared" si="5"/>
        <v>31</v>
      </c>
      <c r="BA31" s="143">
        <f t="shared" si="13"/>
        <v>1</v>
      </c>
      <c r="BB31" s="143">
        <f t="shared" si="13"/>
        <v>10</v>
      </c>
      <c r="BC31" s="143">
        <f t="shared" si="13"/>
        <v>10</v>
      </c>
      <c r="BD31" s="143">
        <f t="shared" si="13"/>
        <v>10</v>
      </c>
      <c r="BE31" s="143" t="e">
        <f t="shared" si="13"/>
        <v>#NUM!</v>
      </c>
      <c r="BF31" s="143" t="e">
        <f t="shared" si="13"/>
        <v>#NUM!</v>
      </c>
      <c r="BG31" s="143" t="e">
        <f t="shared" si="13"/>
        <v>#NUM!</v>
      </c>
      <c r="BH31" s="143" t="e">
        <f t="shared" si="13"/>
        <v>#NUM!</v>
      </c>
      <c r="BI31" s="143" t="e">
        <f t="shared" si="13"/>
        <v>#NUM!</v>
      </c>
      <c r="BJ31" s="143" t="e">
        <f t="shared" si="13"/>
        <v>#NUM!</v>
      </c>
      <c r="BK31" s="143" t="e">
        <f t="shared" si="13"/>
        <v>#NUM!</v>
      </c>
      <c r="BL31" s="143" t="e">
        <f t="shared" si="13"/>
        <v>#NUM!</v>
      </c>
      <c r="BM31" s="143" t="e">
        <f t="shared" si="13"/>
        <v>#NUM!</v>
      </c>
      <c r="BN31" s="143" t="e">
        <f t="shared" si="13"/>
        <v>#NUM!</v>
      </c>
      <c r="BO31" s="143" t="e">
        <f t="shared" si="13"/>
        <v>#NUM!</v>
      </c>
      <c r="BP31" s="143" t="e">
        <f t="shared" si="11"/>
        <v>#NUM!</v>
      </c>
      <c r="BQ31" s="143" t="e">
        <f t="shared" si="11"/>
        <v>#NUM!</v>
      </c>
      <c r="BR31" s="143" t="e">
        <f t="shared" si="11"/>
        <v>#NUM!</v>
      </c>
      <c r="BS31" s="143" t="e">
        <f t="shared" si="11"/>
        <v>#NUM!</v>
      </c>
      <c r="BT31" s="143" t="e">
        <f t="shared" si="11"/>
        <v>#NUM!</v>
      </c>
      <c r="BU31" s="143" t="e">
        <f t="shared" si="11"/>
        <v>#NUM!</v>
      </c>
      <c r="BV31" s="143" t="e">
        <f t="shared" si="11"/>
        <v>#NUM!</v>
      </c>
      <c r="BW31" s="143" t="e">
        <f t="shared" si="11"/>
        <v>#NUM!</v>
      </c>
      <c r="BX31" s="143" t="e">
        <f t="shared" si="11"/>
        <v>#NUM!</v>
      </c>
      <c r="BY31" s="143" t="e">
        <f t="shared" si="11"/>
        <v>#NUM!</v>
      </c>
      <c r="BZ31" s="143" t="e">
        <f t="shared" si="11"/>
        <v>#NUM!</v>
      </c>
      <c r="CA31" s="143" t="e">
        <f t="shared" si="11"/>
        <v>#NUM!</v>
      </c>
      <c r="CB31" s="143" t="e">
        <f t="shared" si="11"/>
        <v>#NUM!</v>
      </c>
      <c r="CC31" s="143" t="e">
        <f t="shared" si="11"/>
        <v>#NUM!</v>
      </c>
      <c r="CD31" s="143" t="e">
        <f t="shared" si="11"/>
        <v>#NUM!</v>
      </c>
      <c r="CE31" s="143" t="e">
        <f t="shared" si="11"/>
        <v>#NUM!</v>
      </c>
      <c r="CF31" s="143" t="e">
        <f t="shared" si="12"/>
        <v>#NUM!</v>
      </c>
      <c r="CG31" s="143" t="e">
        <f t="shared" si="8"/>
        <v>#NUM!</v>
      </c>
      <c r="CH31" s="143" t="e">
        <f t="shared" si="8"/>
        <v>#NUM!</v>
      </c>
      <c r="CI31" s="143" t="e">
        <f t="shared" si="8"/>
        <v>#NUM!</v>
      </c>
      <c r="CJ31" s="143" t="e">
        <f t="shared" si="8"/>
        <v>#NUM!</v>
      </c>
      <c r="CK31" s="143" t="e">
        <f t="shared" si="8"/>
        <v>#NUM!</v>
      </c>
      <c r="CL31" s="143" t="e">
        <f t="shared" si="8"/>
        <v>#NUM!</v>
      </c>
      <c r="CM31" s="143" t="e">
        <f t="shared" si="8"/>
        <v>#NUM!</v>
      </c>
      <c r="CN31" s="143" t="e">
        <f t="shared" si="8"/>
        <v>#NUM!</v>
      </c>
      <c r="CO31" s="143" t="e">
        <f t="shared" si="8"/>
        <v>#NUM!</v>
      </c>
      <c r="CP31" s="143" t="e">
        <f t="shared" si="8"/>
        <v>#NUM!</v>
      </c>
      <c r="CQ31" s="143"/>
      <c r="CS31" s="50">
        <f t="shared" si="15"/>
        <v>10</v>
      </c>
      <c r="CT31" s="50" t="e">
        <f t="shared" si="16"/>
        <v>#VALUE!</v>
      </c>
      <c r="CU31" s="50" t="e">
        <f t="shared" si="17"/>
        <v>#NUM!</v>
      </c>
      <c r="CV31" s="50" t="e">
        <f t="shared" si="14"/>
        <v>#NUM!</v>
      </c>
      <c r="CW31" s="50" t="e">
        <f t="shared" si="14"/>
        <v>#NUM!</v>
      </c>
      <c r="CX31" s="50" t="e">
        <f t="shared" si="14"/>
        <v>#NUM!</v>
      </c>
      <c r="CY31" s="50" t="e">
        <f t="shared" si="14"/>
        <v>#NUM!</v>
      </c>
      <c r="CZ31" s="50" t="e">
        <f t="shared" si="14"/>
        <v>#NUM!</v>
      </c>
      <c r="DA31" s="50" t="e">
        <f t="shared" si="14"/>
        <v>#NUM!</v>
      </c>
      <c r="DB31" s="50" t="e">
        <f t="shared" si="14"/>
        <v>#NUM!</v>
      </c>
      <c r="DC31" s="50" t="e">
        <f t="shared" si="14"/>
        <v>#NUM!</v>
      </c>
      <c r="DD31" s="50" t="e">
        <f t="shared" si="14"/>
        <v>#NUM!</v>
      </c>
      <c r="DE31" s="50" t="e">
        <f t="shared" si="14"/>
        <v>#NUM!</v>
      </c>
      <c r="DF31" s="50" t="e">
        <f t="shared" si="14"/>
        <v>#NUM!</v>
      </c>
    </row>
    <row r="32" spans="1:110" s="50" customFormat="1" ht="12.75">
      <c r="A32" s="180">
        <f t="shared" si="10"/>
        <v>23</v>
      </c>
      <c r="B32" s="71">
        <f t="shared" si="2"/>
        <v>139</v>
      </c>
      <c r="C32" s="72">
        <v>92</v>
      </c>
      <c r="D32" s="73"/>
      <c r="E32" s="74" t="s">
        <v>85</v>
      </c>
      <c r="F32" s="70">
        <v>10</v>
      </c>
      <c r="G32" s="75">
        <v>9</v>
      </c>
      <c r="H32" s="70">
        <v>10</v>
      </c>
      <c r="I32" s="70">
        <v>10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2">
        <f t="shared" si="3"/>
        <v>39</v>
      </c>
      <c r="AX32" s="178">
        <f t="shared" si="4"/>
        <v>139</v>
      </c>
      <c r="AY32" s="64">
        <v>100</v>
      </c>
      <c r="AZ32" s="179">
        <f t="shared" si="5"/>
        <v>39</v>
      </c>
      <c r="BA32" s="143">
        <f t="shared" si="13"/>
        <v>9</v>
      </c>
      <c r="BB32" s="143">
        <f t="shared" si="13"/>
        <v>10</v>
      </c>
      <c r="BC32" s="143">
        <f t="shared" si="13"/>
        <v>10</v>
      </c>
      <c r="BD32" s="143">
        <f t="shared" si="13"/>
        <v>10</v>
      </c>
      <c r="BE32" s="143" t="e">
        <f t="shared" si="13"/>
        <v>#NUM!</v>
      </c>
      <c r="BF32" s="143" t="e">
        <f t="shared" si="13"/>
        <v>#NUM!</v>
      </c>
      <c r="BG32" s="143" t="e">
        <f t="shared" si="13"/>
        <v>#NUM!</v>
      </c>
      <c r="BH32" s="143" t="e">
        <f t="shared" si="13"/>
        <v>#NUM!</v>
      </c>
      <c r="BI32" s="143" t="e">
        <f t="shared" si="13"/>
        <v>#NUM!</v>
      </c>
      <c r="BJ32" s="143" t="e">
        <f t="shared" si="13"/>
        <v>#NUM!</v>
      </c>
      <c r="BK32" s="143" t="e">
        <f t="shared" si="13"/>
        <v>#NUM!</v>
      </c>
      <c r="BL32" s="143" t="e">
        <f t="shared" si="13"/>
        <v>#NUM!</v>
      </c>
      <c r="BM32" s="143" t="e">
        <f t="shared" si="13"/>
        <v>#NUM!</v>
      </c>
      <c r="BN32" s="143" t="e">
        <f t="shared" si="13"/>
        <v>#NUM!</v>
      </c>
      <c r="BO32" s="143" t="e">
        <f t="shared" si="13"/>
        <v>#NUM!</v>
      </c>
      <c r="BP32" s="143" t="e">
        <f t="shared" si="11"/>
        <v>#NUM!</v>
      </c>
      <c r="BQ32" s="143" t="e">
        <f t="shared" si="11"/>
        <v>#NUM!</v>
      </c>
      <c r="BR32" s="143" t="e">
        <f t="shared" si="11"/>
        <v>#NUM!</v>
      </c>
      <c r="BS32" s="143" t="e">
        <f t="shared" si="11"/>
        <v>#NUM!</v>
      </c>
      <c r="BT32" s="143" t="e">
        <f t="shared" si="11"/>
        <v>#NUM!</v>
      </c>
      <c r="BU32" s="143" t="e">
        <f t="shared" si="11"/>
        <v>#NUM!</v>
      </c>
      <c r="BV32" s="143" t="e">
        <f t="shared" si="11"/>
        <v>#NUM!</v>
      </c>
      <c r="BW32" s="143" t="e">
        <f t="shared" si="11"/>
        <v>#NUM!</v>
      </c>
      <c r="BX32" s="143" t="e">
        <f t="shared" si="11"/>
        <v>#NUM!</v>
      </c>
      <c r="BY32" s="143" t="e">
        <f t="shared" si="11"/>
        <v>#NUM!</v>
      </c>
      <c r="BZ32" s="143" t="e">
        <f t="shared" si="11"/>
        <v>#NUM!</v>
      </c>
      <c r="CA32" s="143" t="e">
        <f t="shared" si="11"/>
        <v>#NUM!</v>
      </c>
      <c r="CB32" s="143" t="e">
        <f t="shared" si="11"/>
        <v>#NUM!</v>
      </c>
      <c r="CC32" s="143" t="e">
        <f t="shared" si="11"/>
        <v>#NUM!</v>
      </c>
      <c r="CD32" s="143" t="e">
        <f t="shared" si="11"/>
        <v>#NUM!</v>
      </c>
      <c r="CE32" s="143" t="e">
        <f t="shared" si="11"/>
        <v>#NUM!</v>
      </c>
      <c r="CF32" s="143" t="e">
        <f t="shared" si="12"/>
        <v>#NUM!</v>
      </c>
      <c r="CG32" s="143" t="e">
        <f t="shared" si="8"/>
        <v>#NUM!</v>
      </c>
      <c r="CH32" s="143" t="e">
        <f t="shared" si="8"/>
        <v>#NUM!</v>
      </c>
      <c r="CI32" s="143" t="e">
        <f t="shared" si="8"/>
        <v>#NUM!</v>
      </c>
      <c r="CJ32" s="143" t="e">
        <f t="shared" si="8"/>
        <v>#NUM!</v>
      </c>
      <c r="CK32" s="143" t="e">
        <f t="shared" si="8"/>
        <v>#NUM!</v>
      </c>
      <c r="CL32" s="143" t="e">
        <f t="shared" si="8"/>
        <v>#NUM!</v>
      </c>
      <c r="CM32" s="143" t="e">
        <f t="shared" si="8"/>
        <v>#NUM!</v>
      </c>
      <c r="CN32" s="143" t="e">
        <f t="shared" si="8"/>
        <v>#NUM!</v>
      </c>
      <c r="CO32" s="143" t="e">
        <f t="shared" si="8"/>
        <v>#NUM!</v>
      </c>
      <c r="CP32" s="143" t="e">
        <f t="shared" si="8"/>
        <v>#NUM!</v>
      </c>
      <c r="CQ32" s="143"/>
      <c r="CS32" s="50">
        <f t="shared" si="15"/>
        <v>10</v>
      </c>
      <c r="CT32" s="50" t="e">
        <f t="shared" si="16"/>
        <v>#VALUE!</v>
      </c>
      <c r="CU32" s="50" t="e">
        <f t="shared" si="17"/>
        <v>#NUM!</v>
      </c>
      <c r="CV32" s="50" t="e">
        <f t="shared" si="14"/>
        <v>#NUM!</v>
      </c>
      <c r="CW32" s="50" t="e">
        <f t="shared" si="14"/>
        <v>#NUM!</v>
      </c>
      <c r="CX32" s="50" t="e">
        <f t="shared" si="14"/>
        <v>#NUM!</v>
      </c>
      <c r="CY32" s="50" t="e">
        <f t="shared" si="14"/>
        <v>#NUM!</v>
      </c>
      <c r="CZ32" s="50" t="e">
        <f t="shared" si="14"/>
        <v>#NUM!</v>
      </c>
      <c r="DA32" s="50" t="e">
        <f t="shared" si="14"/>
        <v>#NUM!</v>
      </c>
      <c r="DB32" s="50" t="e">
        <f t="shared" si="14"/>
        <v>#NUM!</v>
      </c>
      <c r="DC32" s="50" t="e">
        <f t="shared" si="14"/>
        <v>#NUM!</v>
      </c>
      <c r="DD32" s="50" t="e">
        <f t="shared" si="14"/>
        <v>#NUM!</v>
      </c>
      <c r="DE32" s="50" t="e">
        <f t="shared" si="14"/>
        <v>#NUM!</v>
      </c>
      <c r="DF32" s="50" t="e">
        <f t="shared" si="14"/>
        <v>#NUM!</v>
      </c>
    </row>
    <row r="33" spans="1:110" s="50" customFormat="1" ht="12.75">
      <c r="A33" s="180">
        <f t="shared" si="10"/>
        <v>24</v>
      </c>
      <c r="B33" s="71">
        <f t="shared" si="2"/>
        <v>140</v>
      </c>
      <c r="C33" s="72">
        <v>9</v>
      </c>
      <c r="D33" s="73" t="s">
        <v>136</v>
      </c>
      <c r="E33" s="74"/>
      <c r="F33" s="70">
        <v>10</v>
      </c>
      <c r="G33" s="75">
        <v>10</v>
      </c>
      <c r="H33" s="70">
        <v>10</v>
      </c>
      <c r="I33" s="75">
        <v>10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2">
        <f t="shared" si="3"/>
        <v>40</v>
      </c>
      <c r="AX33" s="178">
        <f t="shared" si="4"/>
        <v>140</v>
      </c>
      <c r="AY33" s="64">
        <v>100</v>
      </c>
      <c r="AZ33" s="179">
        <f t="shared" si="5"/>
        <v>40</v>
      </c>
      <c r="BA33" s="143">
        <f t="shared" si="13"/>
        <v>10</v>
      </c>
      <c r="BB33" s="143">
        <f t="shared" si="13"/>
        <v>10</v>
      </c>
      <c r="BC33" s="143">
        <f t="shared" si="13"/>
        <v>10</v>
      </c>
      <c r="BD33" s="143">
        <f t="shared" si="13"/>
        <v>10</v>
      </c>
      <c r="BE33" s="143" t="e">
        <f t="shared" si="13"/>
        <v>#NUM!</v>
      </c>
      <c r="BF33" s="143" t="e">
        <f t="shared" si="13"/>
        <v>#NUM!</v>
      </c>
      <c r="BG33" s="143" t="e">
        <f t="shared" si="13"/>
        <v>#NUM!</v>
      </c>
      <c r="BH33" s="143" t="e">
        <f t="shared" si="13"/>
        <v>#NUM!</v>
      </c>
      <c r="BI33" s="143" t="e">
        <f t="shared" si="13"/>
        <v>#NUM!</v>
      </c>
      <c r="BJ33" s="143" t="e">
        <f t="shared" si="13"/>
        <v>#NUM!</v>
      </c>
      <c r="BK33" s="143" t="e">
        <f t="shared" si="13"/>
        <v>#NUM!</v>
      </c>
      <c r="BL33" s="143" t="e">
        <f t="shared" si="13"/>
        <v>#NUM!</v>
      </c>
      <c r="BM33" s="143" t="e">
        <f t="shared" si="13"/>
        <v>#NUM!</v>
      </c>
      <c r="BN33" s="143" t="e">
        <f t="shared" si="13"/>
        <v>#NUM!</v>
      </c>
      <c r="BO33" s="143" t="e">
        <f t="shared" si="13"/>
        <v>#NUM!</v>
      </c>
      <c r="BP33" s="143" t="e">
        <f t="shared" si="11"/>
        <v>#NUM!</v>
      </c>
      <c r="BQ33" s="143" t="e">
        <f t="shared" si="11"/>
        <v>#NUM!</v>
      </c>
      <c r="BR33" s="143" t="e">
        <f t="shared" si="11"/>
        <v>#NUM!</v>
      </c>
      <c r="BS33" s="143" t="e">
        <f t="shared" si="11"/>
        <v>#NUM!</v>
      </c>
      <c r="BT33" s="143" t="e">
        <f t="shared" si="11"/>
        <v>#NUM!</v>
      </c>
      <c r="BU33" s="143" t="e">
        <f t="shared" si="11"/>
        <v>#NUM!</v>
      </c>
      <c r="BV33" s="143" t="e">
        <f t="shared" si="11"/>
        <v>#NUM!</v>
      </c>
      <c r="BW33" s="143" t="e">
        <f t="shared" si="11"/>
        <v>#NUM!</v>
      </c>
      <c r="BX33" s="143" t="e">
        <f t="shared" si="11"/>
        <v>#NUM!</v>
      </c>
      <c r="BY33" s="143" t="e">
        <f t="shared" si="11"/>
        <v>#NUM!</v>
      </c>
      <c r="BZ33" s="143" t="e">
        <f t="shared" si="11"/>
        <v>#NUM!</v>
      </c>
      <c r="CA33" s="143" t="e">
        <f t="shared" si="11"/>
        <v>#NUM!</v>
      </c>
      <c r="CB33" s="143" t="e">
        <f t="shared" si="11"/>
        <v>#NUM!</v>
      </c>
      <c r="CC33" s="143" t="e">
        <f t="shared" si="11"/>
        <v>#NUM!</v>
      </c>
      <c r="CD33" s="143" t="e">
        <f t="shared" si="11"/>
        <v>#NUM!</v>
      </c>
      <c r="CE33" s="143" t="e">
        <f t="shared" si="11"/>
        <v>#NUM!</v>
      </c>
      <c r="CF33" s="143" t="e">
        <f t="shared" si="12"/>
        <v>#NUM!</v>
      </c>
      <c r="CG33" s="143" t="e">
        <f t="shared" si="8"/>
        <v>#NUM!</v>
      </c>
      <c r="CH33" s="143" t="e">
        <f t="shared" si="8"/>
        <v>#NUM!</v>
      </c>
      <c r="CI33" s="143" t="e">
        <f t="shared" si="8"/>
        <v>#NUM!</v>
      </c>
      <c r="CJ33" s="143" t="e">
        <f t="shared" si="8"/>
        <v>#NUM!</v>
      </c>
      <c r="CK33" s="143" t="e">
        <f t="shared" si="8"/>
        <v>#NUM!</v>
      </c>
      <c r="CL33" s="143" t="e">
        <f t="shared" si="8"/>
        <v>#NUM!</v>
      </c>
      <c r="CM33" s="143" t="e">
        <f t="shared" si="8"/>
        <v>#NUM!</v>
      </c>
      <c r="CN33" s="143" t="e">
        <f t="shared" si="8"/>
        <v>#NUM!</v>
      </c>
      <c r="CO33" s="143" t="e">
        <f t="shared" si="8"/>
        <v>#NUM!</v>
      </c>
      <c r="CP33" s="143" t="e">
        <f t="shared" si="8"/>
        <v>#NUM!</v>
      </c>
      <c r="CQ33" s="143"/>
      <c r="CS33" s="50">
        <f t="shared" si="15"/>
        <v>10</v>
      </c>
      <c r="CT33" s="50" t="e">
        <f t="shared" si="16"/>
        <v>#VALUE!</v>
      </c>
      <c r="CU33" s="50" t="e">
        <f t="shared" si="17"/>
        <v>#NUM!</v>
      </c>
      <c r="CV33" s="50" t="e">
        <f t="shared" si="14"/>
        <v>#NUM!</v>
      </c>
      <c r="CW33" s="50" t="e">
        <f t="shared" si="14"/>
        <v>#NUM!</v>
      </c>
      <c r="CX33" s="50" t="e">
        <f t="shared" si="14"/>
        <v>#NUM!</v>
      </c>
      <c r="CY33" s="50" t="e">
        <f t="shared" si="14"/>
        <v>#NUM!</v>
      </c>
      <c r="CZ33" s="50" t="e">
        <f t="shared" si="14"/>
        <v>#NUM!</v>
      </c>
      <c r="DA33" s="50" t="e">
        <f t="shared" si="14"/>
        <v>#NUM!</v>
      </c>
      <c r="DB33" s="50" t="e">
        <f t="shared" si="14"/>
        <v>#NUM!</v>
      </c>
      <c r="DC33" s="50" t="e">
        <f t="shared" si="14"/>
        <v>#NUM!</v>
      </c>
      <c r="DD33" s="50" t="e">
        <f t="shared" si="14"/>
        <v>#NUM!</v>
      </c>
      <c r="DE33" s="50" t="e">
        <f t="shared" si="14"/>
        <v>#NUM!</v>
      </c>
      <c r="DF33" s="50" t="e">
        <f t="shared" si="14"/>
        <v>#NUM!</v>
      </c>
    </row>
    <row r="34" spans="1:110" s="50" customFormat="1" ht="12.75">
      <c r="A34" s="180">
        <f t="shared" si="10"/>
        <v>25</v>
      </c>
      <c r="B34" s="71">
        <f t="shared" si="2"/>
        <v>140</v>
      </c>
      <c r="C34" s="72">
        <v>3026</v>
      </c>
      <c r="D34" s="73"/>
      <c r="E34" s="74" t="s">
        <v>142</v>
      </c>
      <c r="F34" s="70">
        <v>10</v>
      </c>
      <c r="G34" s="75">
        <v>10</v>
      </c>
      <c r="H34" s="70">
        <v>10</v>
      </c>
      <c r="I34" s="70">
        <v>10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2">
        <f t="shared" si="3"/>
        <v>40</v>
      </c>
      <c r="AX34" s="178">
        <f t="shared" si="4"/>
        <v>140</v>
      </c>
      <c r="AY34" s="64">
        <v>100</v>
      </c>
      <c r="AZ34" s="179">
        <f t="shared" si="5"/>
        <v>40</v>
      </c>
      <c r="BA34" s="143">
        <f t="shared" si="13"/>
        <v>10</v>
      </c>
      <c r="BB34" s="143">
        <f t="shared" si="13"/>
        <v>10</v>
      </c>
      <c r="BC34" s="143">
        <f t="shared" si="13"/>
        <v>10</v>
      </c>
      <c r="BD34" s="143">
        <f t="shared" si="13"/>
        <v>10</v>
      </c>
      <c r="BE34" s="143" t="e">
        <f t="shared" si="13"/>
        <v>#NUM!</v>
      </c>
      <c r="BF34" s="143" t="e">
        <f t="shared" si="13"/>
        <v>#NUM!</v>
      </c>
      <c r="BG34" s="143" t="e">
        <f t="shared" si="13"/>
        <v>#NUM!</v>
      </c>
      <c r="BH34" s="143" t="e">
        <f t="shared" si="13"/>
        <v>#NUM!</v>
      </c>
      <c r="BI34" s="143" t="e">
        <f t="shared" si="13"/>
        <v>#NUM!</v>
      </c>
      <c r="BJ34" s="143" t="e">
        <f t="shared" si="13"/>
        <v>#NUM!</v>
      </c>
      <c r="BK34" s="143" t="e">
        <f t="shared" si="13"/>
        <v>#NUM!</v>
      </c>
      <c r="BL34" s="143" t="e">
        <f t="shared" si="13"/>
        <v>#NUM!</v>
      </c>
      <c r="BM34" s="143" t="e">
        <f t="shared" si="13"/>
        <v>#NUM!</v>
      </c>
      <c r="BN34" s="143" t="e">
        <f t="shared" si="13"/>
        <v>#NUM!</v>
      </c>
      <c r="BO34" s="143" t="e">
        <f t="shared" si="13"/>
        <v>#NUM!</v>
      </c>
      <c r="BP34" s="143" t="e">
        <f t="shared" si="11"/>
        <v>#NUM!</v>
      </c>
      <c r="BQ34" s="143" t="e">
        <f t="shared" si="11"/>
        <v>#NUM!</v>
      </c>
      <c r="BR34" s="143" t="e">
        <f t="shared" si="11"/>
        <v>#NUM!</v>
      </c>
      <c r="BS34" s="143" t="e">
        <f t="shared" si="11"/>
        <v>#NUM!</v>
      </c>
      <c r="BT34" s="143" t="e">
        <f t="shared" si="11"/>
        <v>#NUM!</v>
      </c>
      <c r="BU34" s="143" t="e">
        <f t="shared" si="11"/>
        <v>#NUM!</v>
      </c>
      <c r="BV34" s="143" t="e">
        <f t="shared" si="11"/>
        <v>#NUM!</v>
      </c>
      <c r="BW34" s="143" t="e">
        <f t="shared" si="11"/>
        <v>#NUM!</v>
      </c>
      <c r="BX34" s="143" t="e">
        <f t="shared" si="11"/>
        <v>#NUM!</v>
      </c>
      <c r="BY34" s="143" t="e">
        <f t="shared" si="11"/>
        <v>#NUM!</v>
      </c>
      <c r="BZ34" s="143" t="e">
        <f t="shared" si="11"/>
        <v>#NUM!</v>
      </c>
      <c r="CA34" s="143" t="e">
        <f t="shared" si="11"/>
        <v>#NUM!</v>
      </c>
      <c r="CB34" s="143" t="e">
        <f t="shared" si="11"/>
        <v>#NUM!</v>
      </c>
      <c r="CC34" s="143" t="e">
        <f t="shared" si="11"/>
        <v>#NUM!</v>
      </c>
      <c r="CD34" s="143" t="e">
        <f t="shared" si="11"/>
        <v>#NUM!</v>
      </c>
      <c r="CE34" s="143" t="e">
        <f t="shared" si="11"/>
        <v>#NUM!</v>
      </c>
      <c r="CF34" s="143" t="e">
        <f t="shared" si="12"/>
        <v>#NUM!</v>
      </c>
      <c r="CG34" s="143" t="e">
        <f t="shared" si="8"/>
        <v>#NUM!</v>
      </c>
      <c r="CH34" s="143" t="e">
        <f t="shared" si="8"/>
        <v>#NUM!</v>
      </c>
      <c r="CI34" s="143" t="e">
        <f t="shared" si="8"/>
        <v>#NUM!</v>
      </c>
      <c r="CJ34" s="143" t="e">
        <f t="shared" si="8"/>
        <v>#NUM!</v>
      </c>
      <c r="CK34" s="143" t="e">
        <f t="shared" si="8"/>
        <v>#NUM!</v>
      </c>
      <c r="CL34" s="143" t="e">
        <f t="shared" si="8"/>
        <v>#NUM!</v>
      </c>
      <c r="CM34" s="143" t="e">
        <f t="shared" si="8"/>
        <v>#NUM!</v>
      </c>
      <c r="CN34" s="143" t="e">
        <f t="shared" si="8"/>
        <v>#NUM!</v>
      </c>
      <c r="CO34" s="143" t="e">
        <f t="shared" si="8"/>
        <v>#NUM!</v>
      </c>
      <c r="CP34" s="143" t="e">
        <f t="shared" si="8"/>
        <v>#NUM!</v>
      </c>
      <c r="CQ34" s="143"/>
      <c r="CS34" s="50">
        <f t="shared" si="15"/>
        <v>10</v>
      </c>
      <c r="CT34" s="50" t="e">
        <f t="shared" si="16"/>
        <v>#VALUE!</v>
      </c>
      <c r="CU34" s="50" t="e">
        <f t="shared" si="17"/>
        <v>#NUM!</v>
      </c>
      <c r="CV34" s="50" t="e">
        <f t="shared" si="14"/>
        <v>#NUM!</v>
      </c>
      <c r="CW34" s="50" t="e">
        <f t="shared" si="14"/>
        <v>#NUM!</v>
      </c>
      <c r="CX34" s="50" t="e">
        <f t="shared" si="14"/>
        <v>#NUM!</v>
      </c>
      <c r="CY34" s="50" t="e">
        <f t="shared" si="14"/>
        <v>#NUM!</v>
      </c>
      <c r="CZ34" s="50" t="e">
        <f t="shared" si="14"/>
        <v>#NUM!</v>
      </c>
      <c r="DA34" s="50" t="e">
        <f t="shared" si="14"/>
        <v>#NUM!</v>
      </c>
      <c r="DB34" s="50" t="e">
        <f t="shared" si="14"/>
        <v>#NUM!</v>
      </c>
      <c r="DC34" s="50" t="e">
        <f t="shared" si="14"/>
        <v>#NUM!</v>
      </c>
      <c r="DD34" s="50" t="e">
        <f t="shared" si="14"/>
        <v>#NUM!</v>
      </c>
      <c r="DE34" s="50" t="e">
        <f t="shared" si="14"/>
        <v>#NUM!</v>
      </c>
      <c r="DF34" s="50" t="e">
        <f t="shared" si="14"/>
        <v>#NUM!</v>
      </c>
    </row>
    <row r="35" spans="1:110" s="50" customFormat="1" ht="12.75">
      <c r="A35" s="180">
        <f t="shared" si="10"/>
        <v>26</v>
      </c>
      <c r="B35" s="71">
        <f t="shared" si="2"/>
        <v>140</v>
      </c>
      <c r="C35" s="72">
        <v>2715</v>
      </c>
      <c r="D35" s="73"/>
      <c r="E35" s="74" t="s">
        <v>130</v>
      </c>
      <c r="F35" s="70">
        <v>10</v>
      </c>
      <c r="G35" s="75">
        <v>10</v>
      </c>
      <c r="H35" s="70">
        <v>10</v>
      </c>
      <c r="I35" s="70">
        <v>10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2">
        <f t="shared" si="3"/>
        <v>40</v>
      </c>
      <c r="AX35" s="178">
        <f t="shared" si="4"/>
        <v>140</v>
      </c>
      <c r="AY35" s="64">
        <v>100</v>
      </c>
      <c r="AZ35" s="179">
        <f t="shared" si="5"/>
        <v>40</v>
      </c>
      <c r="BA35" s="143">
        <f t="shared" si="13"/>
        <v>10</v>
      </c>
      <c r="BB35" s="143">
        <f t="shared" si="13"/>
        <v>10</v>
      </c>
      <c r="BC35" s="143">
        <f t="shared" si="13"/>
        <v>10</v>
      </c>
      <c r="BD35" s="143">
        <f t="shared" si="13"/>
        <v>10</v>
      </c>
      <c r="BE35" s="143" t="e">
        <f t="shared" si="13"/>
        <v>#NUM!</v>
      </c>
      <c r="BF35" s="143" t="e">
        <f t="shared" si="13"/>
        <v>#NUM!</v>
      </c>
      <c r="BG35" s="143" t="e">
        <f t="shared" si="13"/>
        <v>#NUM!</v>
      </c>
      <c r="BH35" s="143" t="e">
        <f t="shared" si="13"/>
        <v>#NUM!</v>
      </c>
      <c r="BI35" s="143" t="e">
        <f t="shared" si="13"/>
        <v>#NUM!</v>
      </c>
      <c r="BJ35" s="143" t="e">
        <f t="shared" si="13"/>
        <v>#NUM!</v>
      </c>
      <c r="BK35" s="143" t="e">
        <f t="shared" si="13"/>
        <v>#NUM!</v>
      </c>
      <c r="BL35" s="143" t="e">
        <f t="shared" si="13"/>
        <v>#NUM!</v>
      </c>
      <c r="BM35" s="143" t="e">
        <f t="shared" si="13"/>
        <v>#NUM!</v>
      </c>
      <c r="BN35" s="143" t="e">
        <f t="shared" si="13"/>
        <v>#NUM!</v>
      </c>
      <c r="BO35" s="143" t="e">
        <f t="shared" si="13"/>
        <v>#NUM!</v>
      </c>
      <c r="BP35" s="143" t="e">
        <f>SMALL($F35:$AV35,U$5)</f>
        <v>#NUM!</v>
      </c>
      <c r="BQ35" s="143" t="e">
        <f>SMALL($F35:$AV35,V$5)</f>
        <v>#NUM!</v>
      </c>
      <c r="BR35" s="143" t="e">
        <f t="shared" si="11"/>
        <v>#NUM!</v>
      </c>
      <c r="BS35" s="143" t="e">
        <f t="shared" si="11"/>
        <v>#NUM!</v>
      </c>
      <c r="BT35" s="143" t="e">
        <f t="shared" si="11"/>
        <v>#NUM!</v>
      </c>
      <c r="BU35" s="143" t="e">
        <f t="shared" si="11"/>
        <v>#NUM!</v>
      </c>
      <c r="BV35" s="143" t="e">
        <f t="shared" si="11"/>
        <v>#NUM!</v>
      </c>
      <c r="BW35" s="143" t="e">
        <f t="shared" si="11"/>
        <v>#NUM!</v>
      </c>
      <c r="BX35" s="143" t="e">
        <f t="shared" si="11"/>
        <v>#NUM!</v>
      </c>
      <c r="BY35" s="143" t="e">
        <f t="shared" si="11"/>
        <v>#NUM!</v>
      </c>
      <c r="BZ35" s="143" t="e">
        <f t="shared" si="11"/>
        <v>#NUM!</v>
      </c>
      <c r="CA35" s="143" t="e">
        <f t="shared" si="11"/>
        <v>#NUM!</v>
      </c>
      <c r="CB35" s="143" t="e">
        <f t="shared" si="11"/>
        <v>#NUM!</v>
      </c>
      <c r="CC35" s="143" t="e">
        <f t="shared" si="11"/>
        <v>#NUM!</v>
      </c>
      <c r="CD35" s="143" t="e">
        <f t="shared" si="11"/>
        <v>#NUM!</v>
      </c>
      <c r="CE35" s="143" t="e">
        <f t="shared" si="11"/>
        <v>#NUM!</v>
      </c>
      <c r="CF35" s="143" t="e">
        <f t="shared" si="12"/>
        <v>#NUM!</v>
      </c>
      <c r="CG35" s="143" t="e">
        <f t="shared" si="8"/>
        <v>#NUM!</v>
      </c>
      <c r="CH35" s="143" t="e">
        <f t="shared" si="8"/>
        <v>#NUM!</v>
      </c>
      <c r="CI35" s="143" t="e">
        <f t="shared" si="8"/>
        <v>#NUM!</v>
      </c>
      <c r="CJ35" s="143" t="e">
        <f t="shared" si="8"/>
        <v>#NUM!</v>
      </c>
      <c r="CK35" s="143" t="e">
        <f t="shared" si="8"/>
        <v>#NUM!</v>
      </c>
      <c r="CL35" s="143" t="e">
        <f aca="true" t="shared" si="18" ref="CL35:CP39">SMALL($F35:$AV35,AQ$5)</f>
        <v>#NUM!</v>
      </c>
      <c r="CM35" s="143" t="e">
        <f t="shared" si="18"/>
        <v>#NUM!</v>
      </c>
      <c r="CN35" s="143" t="e">
        <f t="shared" si="18"/>
        <v>#NUM!</v>
      </c>
      <c r="CO35" s="143" t="e">
        <f t="shared" si="18"/>
        <v>#NUM!</v>
      </c>
      <c r="CP35" s="143" t="e">
        <f t="shared" si="18"/>
        <v>#NUM!</v>
      </c>
      <c r="CQ35" s="143"/>
      <c r="CS35" s="50">
        <f t="shared" si="15"/>
        <v>10</v>
      </c>
      <c r="CT35" s="50" t="e">
        <f t="shared" si="16"/>
        <v>#VALUE!</v>
      </c>
      <c r="CU35" s="50" t="e">
        <f t="shared" si="17"/>
        <v>#NUM!</v>
      </c>
      <c r="CV35" s="50" t="e">
        <f t="shared" si="14"/>
        <v>#NUM!</v>
      </c>
      <c r="CW35" s="50" t="e">
        <f t="shared" si="14"/>
        <v>#NUM!</v>
      </c>
      <c r="CX35" s="50" t="e">
        <f t="shared" si="14"/>
        <v>#NUM!</v>
      </c>
      <c r="CY35" s="50" t="e">
        <f t="shared" si="14"/>
        <v>#NUM!</v>
      </c>
      <c r="CZ35" s="50" t="e">
        <f t="shared" si="14"/>
        <v>#NUM!</v>
      </c>
      <c r="DA35" s="50" t="e">
        <f t="shared" si="14"/>
        <v>#NUM!</v>
      </c>
      <c r="DB35" s="50" t="e">
        <f t="shared" si="14"/>
        <v>#NUM!</v>
      </c>
      <c r="DC35" s="50" t="e">
        <f t="shared" si="14"/>
        <v>#NUM!</v>
      </c>
      <c r="DD35" s="50" t="e">
        <f t="shared" si="14"/>
        <v>#NUM!</v>
      </c>
      <c r="DE35" s="50" t="e">
        <f t="shared" si="14"/>
        <v>#NUM!</v>
      </c>
      <c r="DF35" s="50" t="e">
        <f t="shared" si="14"/>
        <v>#NUM!</v>
      </c>
    </row>
    <row r="36" spans="1:110" s="50" customFormat="1" ht="12.75">
      <c r="A36" s="180">
        <f t="shared" si="10"/>
        <v>27</v>
      </c>
      <c r="B36" s="71">
        <f t="shared" si="2"/>
        <v>140</v>
      </c>
      <c r="C36" s="72">
        <v>2540</v>
      </c>
      <c r="D36" s="73" t="s">
        <v>79</v>
      </c>
      <c r="E36" s="74" t="s">
        <v>0</v>
      </c>
      <c r="F36" s="70">
        <v>10</v>
      </c>
      <c r="G36" s="75">
        <v>10</v>
      </c>
      <c r="H36" s="70">
        <v>10</v>
      </c>
      <c r="I36" s="70">
        <v>10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2">
        <f t="shared" si="3"/>
        <v>40</v>
      </c>
      <c r="AX36" s="178">
        <f t="shared" si="4"/>
        <v>140</v>
      </c>
      <c r="AY36" s="64">
        <v>100</v>
      </c>
      <c r="AZ36" s="179">
        <f t="shared" si="5"/>
        <v>40</v>
      </c>
      <c r="BA36" s="143">
        <f t="shared" si="13"/>
        <v>10</v>
      </c>
      <c r="BB36" s="143">
        <f t="shared" si="13"/>
        <v>10</v>
      </c>
      <c r="BC36" s="143">
        <f t="shared" si="13"/>
        <v>10</v>
      </c>
      <c r="BD36" s="143">
        <f t="shared" si="13"/>
        <v>10</v>
      </c>
      <c r="BE36" s="143" t="e">
        <f t="shared" si="13"/>
        <v>#NUM!</v>
      </c>
      <c r="BF36" s="143" t="e">
        <f t="shared" si="13"/>
        <v>#NUM!</v>
      </c>
      <c r="BG36" s="143" t="e">
        <f t="shared" si="13"/>
        <v>#NUM!</v>
      </c>
      <c r="BH36" s="143" t="e">
        <f t="shared" si="13"/>
        <v>#NUM!</v>
      </c>
      <c r="BI36" s="143" t="e">
        <f t="shared" si="13"/>
        <v>#NUM!</v>
      </c>
      <c r="BJ36" s="143" t="e">
        <f t="shared" si="13"/>
        <v>#NUM!</v>
      </c>
      <c r="BK36" s="143" t="e">
        <f t="shared" si="13"/>
        <v>#NUM!</v>
      </c>
      <c r="BL36" s="143" t="e">
        <f t="shared" si="13"/>
        <v>#NUM!</v>
      </c>
      <c r="BM36" s="143" t="e">
        <f t="shared" si="13"/>
        <v>#NUM!</v>
      </c>
      <c r="BN36" s="143" t="e">
        <f t="shared" si="13"/>
        <v>#NUM!</v>
      </c>
      <c r="BO36" s="143" t="e">
        <f t="shared" si="13"/>
        <v>#NUM!</v>
      </c>
      <c r="BP36" s="143" t="e">
        <f t="shared" si="11"/>
        <v>#NUM!</v>
      </c>
      <c r="BQ36" s="143" t="e">
        <f t="shared" si="11"/>
        <v>#NUM!</v>
      </c>
      <c r="BR36" s="143" t="e">
        <f t="shared" si="11"/>
        <v>#NUM!</v>
      </c>
      <c r="BS36" s="143" t="e">
        <f t="shared" si="11"/>
        <v>#NUM!</v>
      </c>
      <c r="BT36" s="143" t="e">
        <f t="shared" si="11"/>
        <v>#NUM!</v>
      </c>
      <c r="BU36" s="143" t="e">
        <f t="shared" si="11"/>
        <v>#NUM!</v>
      </c>
      <c r="BV36" s="143" t="e">
        <f t="shared" si="11"/>
        <v>#NUM!</v>
      </c>
      <c r="BW36" s="143" t="e">
        <f t="shared" si="11"/>
        <v>#NUM!</v>
      </c>
      <c r="BX36" s="143" t="e">
        <f t="shared" si="11"/>
        <v>#NUM!</v>
      </c>
      <c r="BY36" s="143" t="e">
        <f t="shared" si="11"/>
        <v>#NUM!</v>
      </c>
      <c r="BZ36" s="143" t="e">
        <f t="shared" si="11"/>
        <v>#NUM!</v>
      </c>
      <c r="CA36" s="143" t="e">
        <f t="shared" si="11"/>
        <v>#NUM!</v>
      </c>
      <c r="CB36" s="143" t="e">
        <f t="shared" si="11"/>
        <v>#NUM!</v>
      </c>
      <c r="CC36" s="143" t="e">
        <f t="shared" si="11"/>
        <v>#NUM!</v>
      </c>
      <c r="CD36" s="143" t="e">
        <f t="shared" si="11"/>
        <v>#NUM!</v>
      </c>
      <c r="CE36" s="143" t="e">
        <f t="shared" si="11"/>
        <v>#NUM!</v>
      </c>
      <c r="CF36" s="143" t="e">
        <f t="shared" si="12"/>
        <v>#NUM!</v>
      </c>
      <c r="CG36" s="143" t="e">
        <f aca="true" t="shared" si="19" ref="CG36:CK39">SMALL($F36:$AV36,AL$5)</f>
        <v>#NUM!</v>
      </c>
      <c r="CH36" s="143" t="e">
        <f t="shared" si="19"/>
        <v>#NUM!</v>
      </c>
      <c r="CI36" s="143" t="e">
        <f t="shared" si="19"/>
        <v>#NUM!</v>
      </c>
      <c r="CJ36" s="143" t="e">
        <f t="shared" si="19"/>
        <v>#NUM!</v>
      </c>
      <c r="CK36" s="143" t="e">
        <f t="shared" si="19"/>
        <v>#NUM!</v>
      </c>
      <c r="CL36" s="143" t="e">
        <f t="shared" si="18"/>
        <v>#NUM!</v>
      </c>
      <c r="CM36" s="143" t="e">
        <f t="shared" si="18"/>
        <v>#NUM!</v>
      </c>
      <c r="CN36" s="143" t="e">
        <f t="shared" si="18"/>
        <v>#NUM!</v>
      </c>
      <c r="CO36" s="143" t="e">
        <f t="shared" si="18"/>
        <v>#NUM!</v>
      </c>
      <c r="CP36" s="143" t="e">
        <f t="shared" si="18"/>
        <v>#NUM!</v>
      </c>
      <c r="CQ36" s="143"/>
      <c r="CS36" s="50">
        <f t="shared" si="15"/>
        <v>10</v>
      </c>
      <c r="CT36" s="50" t="e">
        <f t="shared" si="16"/>
        <v>#VALUE!</v>
      </c>
      <c r="CU36" s="50" t="e">
        <f t="shared" si="17"/>
        <v>#NUM!</v>
      </c>
      <c r="CV36" s="50" t="e">
        <f t="shared" si="14"/>
        <v>#NUM!</v>
      </c>
      <c r="CW36" s="50" t="e">
        <f t="shared" si="14"/>
        <v>#NUM!</v>
      </c>
      <c r="CX36" s="50" t="e">
        <f t="shared" si="14"/>
        <v>#NUM!</v>
      </c>
      <c r="CY36" s="50" t="e">
        <f t="shared" si="14"/>
        <v>#NUM!</v>
      </c>
      <c r="CZ36" s="50" t="e">
        <f t="shared" si="14"/>
        <v>#NUM!</v>
      </c>
      <c r="DA36" s="50" t="e">
        <f t="shared" si="14"/>
        <v>#NUM!</v>
      </c>
      <c r="DB36" s="50" t="e">
        <f t="shared" si="14"/>
        <v>#NUM!</v>
      </c>
      <c r="DC36" s="50" t="e">
        <f t="shared" si="14"/>
        <v>#NUM!</v>
      </c>
      <c r="DD36" s="50" t="e">
        <f t="shared" si="14"/>
        <v>#NUM!</v>
      </c>
      <c r="DE36" s="50" t="e">
        <f t="shared" si="14"/>
        <v>#NUM!</v>
      </c>
      <c r="DF36" s="50" t="e">
        <f t="shared" si="14"/>
        <v>#NUM!</v>
      </c>
    </row>
    <row r="37" spans="1:110" s="50" customFormat="1" ht="12.75">
      <c r="A37" s="180">
        <f t="shared" si="10"/>
        <v>28</v>
      </c>
      <c r="B37" s="71">
        <f t="shared" si="2"/>
        <v>140</v>
      </c>
      <c r="C37" s="72">
        <v>2895</v>
      </c>
      <c r="D37" s="73" t="s">
        <v>89</v>
      </c>
      <c r="E37" s="74" t="s">
        <v>149</v>
      </c>
      <c r="F37" s="70">
        <v>10</v>
      </c>
      <c r="G37" s="75">
        <v>10</v>
      </c>
      <c r="H37" s="70">
        <v>10</v>
      </c>
      <c r="I37" s="70">
        <v>10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2">
        <f t="shared" si="3"/>
        <v>40</v>
      </c>
      <c r="AX37" s="178">
        <f t="shared" si="4"/>
        <v>140</v>
      </c>
      <c r="AY37" s="64">
        <v>100</v>
      </c>
      <c r="AZ37" s="179">
        <f t="shared" si="5"/>
        <v>40</v>
      </c>
      <c r="BA37" s="143">
        <f t="shared" si="13"/>
        <v>10</v>
      </c>
      <c r="BB37" s="143">
        <f t="shared" si="13"/>
        <v>10</v>
      </c>
      <c r="BC37" s="143">
        <f t="shared" si="13"/>
        <v>10</v>
      </c>
      <c r="BD37" s="143">
        <f t="shared" si="13"/>
        <v>10</v>
      </c>
      <c r="BE37" s="143" t="e">
        <f t="shared" si="13"/>
        <v>#NUM!</v>
      </c>
      <c r="BF37" s="143" t="e">
        <f t="shared" si="13"/>
        <v>#NUM!</v>
      </c>
      <c r="BG37" s="143" t="e">
        <f t="shared" si="13"/>
        <v>#NUM!</v>
      </c>
      <c r="BH37" s="143" t="e">
        <f t="shared" si="13"/>
        <v>#NUM!</v>
      </c>
      <c r="BI37" s="143" t="e">
        <f t="shared" si="13"/>
        <v>#NUM!</v>
      </c>
      <c r="BJ37" s="143" t="e">
        <f t="shared" si="13"/>
        <v>#NUM!</v>
      </c>
      <c r="BK37" s="143" t="e">
        <f t="shared" si="13"/>
        <v>#NUM!</v>
      </c>
      <c r="BL37" s="143" t="e">
        <f t="shared" si="13"/>
        <v>#NUM!</v>
      </c>
      <c r="BM37" s="143" t="e">
        <f t="shared" si="13"/>
        <v>#NUM!</v>
      </c>
      <c r="BN37" s="143" t="e">
        <f t="shared" si="13"/>
        <v>#NUM!</v>
      </c>
      <c r="BO37" s="143" t="e">
        <f t="shared" si="13"/>
        <v>#NUM!</v>
      </c>
      <c r="BP37" s="143" t="e">
        <f t="shared" si="11"/>
        <v>#NUM!</v>
      </c>
      <c r="BQ37" s="143" t="e">
        <f>SMALL($F37:$AV37,V$5)</f>
        <v>#NUM!</v>
      </c>
      <c r="BR37" s="143" t="e">
        <f t="shared" si="11"/>
        <v>#NUM!</v>
      </c>
      <c r="BS37" s="143" t="e">
        <f t="shared" si="11"/>
        <v>#NUM!</v>
      </c>
      <c r="BT37" s="143" t="e">
        <f t="shared" si="11"/>
        <v>#NUM!</v>
      </c>
      <c r="BU37" s="143" t="e">
        <f t="shared" si="11"/>
        <v>#NUM!</v>
      </c>
      <c r="BV37" s="143" t="e">
        <f t="shared" si="11"/>
        <v>#NUM!</v>
      </c>
      <c r="BW37" s="143" t="e">
        <f t="shared" si="11"/>
        <v>#NUM!</v>
      </c>
      <c r="BX37" s="143" t="e">
        <f t="shared" si="11"/>
        <v>#NUM!</v>
      </c>
      <c r="BY37" s="143" t="e">
        <f t="shared" si="11"/>
        <v>#NUM!</v>
      </c>
      <c r="BZ37" s="143" t="e">
        <f t="shared" si="11"/>
        <v>#NUM!</v>
      </c>
      <c r="CA37" s="143" t="e">
        <f t="shared" si="11"/>
        <v>#NUM!</v>
      </c>
      <c r="CB37" s="143" t="e">
        <f t="shared" si="11"/>
        <v>#NUM!</v>
      </c>
      <c r="CC37" s="143" t="e">
        <f t="shared" si="11"/>
        <v>#NUM!</v>
      </c>
      <c r="CD37" s="143" t="e">
        <f t="shared" si="11"/>
        <v>#NUM!</v>
      </c>
      <c r="CE37" s="143" t="e">
        <f t="shared" si="11"/>
        <v>#NUM!</v>
      </c>
      <c r="CF37" s="143" t="e">
        <f t="shared" si="12"/>
        <v>#NUM!</v>
      </c>
      <c r="CG37" s="143" t="e">
        <f t="shared" si="19"/>
        <v>#NUM!</v>
      </c>
      <c r="CH37" s="143" t="e">
        <f t="shared" si="19"/>
        <v>#NUM!</v>
      </c>
      <c r="CI37" s="143" t="e">
        <f t="shared" si="19"/>
        <v>#NUM!</v>
      </c>
      <c r="CJ37" s="143" t="e">
        <f t="shared" si="19"/>
        <v>#NUM!</v>
      </c>
      <c r="CK37" s="143" t="e">
        <f t="shared" si="19"/>
        <v>#NUM!</v>
      </c>
      <c r="CL37" s="143" t="e">
        <f t="shared" si="18"/>
        <v>#NUM!</v>
      </c>
      <c r="CM37" s="143" t="e">
        <f t="shared" si="18"/>
        <v>#NUM!</v>
      </c>
      <c r="CN37" s="143" t="e">
        <f t="shared" si="18"/>
        <v>#NUM!</v>
      </c>
      <c r="CO37" s="143" t="e">
        <f t="shared" si="18"/>
        <v>#NUM!</v>
      </c>
      <c r="CP37" s="143" t="e">
        <f t="shared" si="18"/>
        <v>#NUM!</v>
      </c>
      <c r="CQ37" s="143"/>
      <c r="CS37" s="50">
        <f t="shared" si="15"/>
        <v>10</v>
      </c>
      <c r="CT37" s="50" t="e">
        <f t="shared" si="16"/>
        <v>#VALUE!</v>
      </c>
      <c r="CU37" s="50" t="e">
        <f t="shared" si="17"/>
        <v>#NUM!</v>
      </c>
      <c r="CV37" s="50" t="e">
        <f t="shared" si="14"/>
        <v>#NUM!</v>
      </c>
      <c r="CW37" s="50" t="e">
        <f t="shared" si="14"/>
        <v>#NUM!</v>
      </c>
      <c r="CX37" s="50" t="e">
        <f t="shared" si="14"/>
        <v>#NUM!</v>
      </c>
      <c r="CY37" s="50" t="e">
        <f t="shared" si="14"/>
        <v>#NUM!</v>
      </c>
      <c r="CZ37" s="50" t="e">
        <f t="shared" si="14"/>
        <v>#NUM!</v>
      </c>
      <c r="DA37" s="50" t="e">
        <f t="shared" si="14"/>
        <v>#NUM!</v>
      </c>
      <c r="DB37" s="50" t="e">
        <f t="shared" si="14"/>
        <v>#NUM!</v>
      </c>
      <c r="DC37" s="50" t="e">
        <f t="shared" si="14"/>
        <v>#NUM!</v>
      </c>
      <c r="DD37" s="50" t="e">
        <f t="shared" si="14"/>
        <v>#NUM!</v>
      </c>
      <c r="DE37" s="50" t="e">
        <f t="shared" si="14"/>
        <v>#NUM!</v>
      </c>
      <c r="DF37" s="50" t="e">
        <f t="shared" si="14"/>
        <v>#NUM!</v>
      </c>
    </row>
    <row r="38" spans="1:110" s="50" customFormat="1" ht="12.75">
      <c r="A38" s="180">
        <f t="shared" si="10"/>
        <v>29</v>
      </c>
      <c r="B38" s="71">
        <f t="shared" si="2"/>
        <v>140</v>
      </c>
      <c r="C38" s="72"/>
      <c r="D38" s="73"/>
      <c r="E38" s="74" t="s">
        <v>84</v>
      </c>
      <c r="F38" s="70">
        <v>10</v>
      </c>
      <c r="G38" s="75">
        <v>10</v>
      </c>
      <c r="H38" s="70">
        <v>10</v>
      </c>
      <c r="I38" s="70">
        <v>10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5"/>
      <c r="W38" s="75"/>
      <c r="X38" s="75"/>
      <c r="Y38" s="75"/>
      <c r="Z38" s="75"/>
      <c r="AA38" s="75"/>
      <c r="AB38" s="75"/>
      <c r="AC38" s="75"/>
      <c r="AD38" s="70"/>
      <c r="AE38" s="70"/>
      <c r="AF38" s="70"/>
      <c r="AG38" s="70"/>
      <c r="AH38" s="70"/>
      <c r="AI38" s="70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2">
        <f t="shared" si="3"/>
        <v>40</v>
      </c>
      <c r="AX38" s="178">
        <f t="shared" si="4"/>
        <v>140</v>
      </c>
      <c r="AY38" s="64">
        <v>100</v>
      </c>
      <c r="AZ38" s="179">
        <f t="shared" si="5"/>
        <v>40</v>
      </c>
      <c r="BA38" s="143">
        <f t="shared" si="13"/>
        <v>10</v>
      </c>
      <c r="BB38" s="143">
        <f t="shared" si="13"/>
        <v>10</v>
      </c>
      <c r="BC38" s="143">
        <f t="shared" si="13"/>
        <v>10</v>
      </c>
      <c r="BD38" s="143">
        <f t="shared" si="13"/>
        <v>10</v>
      </c>
      <c r="BE38" s="143" t="e">
        <f t="shared" si="13"/>
        <v>#NUM!</v>
      </c>
      <c r="BF38" s="143" t="e">
        <f t="shared" si="13"/>
        <v>#NUM!</v>
      </c>
      <c r="BG38" s="143" t="e">
        <f t="shared" si="13"/>
        <v>#NUM!</v>
      </c>
      <c r="BH38" s="143" t="e">
        <f t="shared" si="13"/>
        <v>#NUM!</v>
      </c>
      <c r="BI38" s="143" t="e">
        <f t="shared" si="13"/>
        <v>#NUM!</v>
      </c>
      <c r="BJ38" s="143" t="e">
        <f t="shared" si="13"/>
        <v>#NUM!</v>
      </c>
      <c r="BK38" s="143" t="e">
        <f t="shared" si="13"/>
        <v>#NUM!</v>
      </c>
      <c r="BL38" s="143" t="e">
        <f t="shared" si="13"/>
        <v>#NUM!</v>
      </c>
      <c r="BM38" s="143" t="e">
        <f t="shared" si="13"/>
        <v>#NUM!</v>
      </c>
      <c r="BN38" s="143" t="e">
        <f t="shared" si="13"/>
        <v>#NUM!</v>
      </c>
      <c r="BO38" s="143" t="e">
        <f t="shared" si="13"/>
        <v>#NUM!</v>
      </c>
      <c r="BP38" s="143" t="e">
        <f t="shared" si="13"/>
        <v>#NUM!</v>
      </c>
      <c r="BQ38" s="143" t="e">
        <f aca="true" t="shared" si="20" ref="BK38:BZ39">SMALL($F38:$AV38,V$5)</f>
        <v>#NUM!</v>
      </c>
      <c r="BR38" s="143" t="e">
        <f t="shared" si="20"/>
        <v>#NUM!</v>
      </c>
      <c r="BS38" s="143" t="e">
        <f t="shared" si="20"/>
        <v>#NUM!</v>
      </c>
      <c r="BT38" s="143" t="e">
        <f t="shared" si="20"/>
        <v>#NUM!</v>
      </c>
      <c r="BU38" s="143" t="e">
        <f t="shared" si="11"/>
        <v>#NUM!</v>
      </c>
      <c r="BV38" s="143" t="e">
        <f t="shared" si="11"/>
        <v>#NUM!</v>
      </c>
      <c r="BW38" s="143" t="e">
        <f t="shared" si="11"/>
        <v>#NUM!</v>
      </c>
      <c r="BX38" s="143" t="e">
        <f t="shared" si="11"/>
        <v>#NUM!</v>
      </c>
      <c r="BY38" s="143" t="e">
        <f t="shared" si="11"/>
        <v>#NUM!</v>
      </c>
      <c r="BZ38" s="143" t="e">
        <f t="shared" si="11"/>
        <v>#NUM!</v>
      </c>
      <c r="CA38" s="143" t="e">
        <f t="shared" si="11"/>
        <v>#NUM!</v>
      </c>
      <c r="CB38" s="143" t="e">
        <f t="shared" si="11"/>
        <v>#NUM!</v>
      </c>
      <c r="CC38" s="143" t="e">
        <f t="shared" si="11"/>
        <v>#NUM!</v>
      </c>
      <c r="CD38" s="143" t="e">
        <f t="shared" si="11"/>
        <v>#NUM!</v>
      </c>
      <c r="CE38" s="143" t="e">
        <f t="shared" si="11"/>
        <v>#NUM!</v>
      </c>
      <c r="CF38" s="143" t="e">
        <f t="shared" si="12"/>
        <v>#NUM!</v>
      </c>
      <c r="CG38" s="143" t="e">
        <f t="shared" si="19"/>
        <v>#NUM!</v>
      </c>
      <c r="CH38" s="143" t="e">
        <f t="shared" si="19"/>
        <v>#NUM!</v>
      </c>
      <c r="CI38" s="143" t="e">
        <f t="shared" si="19"/>
        <v>#NUM!</v>
      </c>
      <c r="CJ38" s="143" t="e">
        <f t="shared" si="19"/>
        <v>#NUM!</v>
      </c>
      <c r="CK38" s="143" t="e">
        <f t="shared" si="19"/>
        <v>#NUM!</v>
      </c>
      <c r="CL38" s="143" t="e">
        <f t="shared" si="18"/>
        <v>#NUM!</v>
      </c>
      <c r="CM38" s="143" t="e">
        <f t="shared" si="18"/>
        <v>#NUM!</v>
      </c>
      <c r="CN38" s="143" t="e">
        <f t="shared" si="18"/>
        <v>#NUM!</v>
      </c>
      <c r="CO38" s="143" t="e">
        <f t="shared" si="18"/>
        <v>#NUM!</v>
      </c>
      <c r="CP38" s="143" t="e">
        <f t="shared" si="18"/>
        <v>#NUM!</v>
      </c>
      <c r="CQ38" s="143"/>
      <c r="CS38" s="50">
        <f t="shared" si="15"/>
        <v>10</v>
      </c>
      <c r="CT38" s="50" t="e">
        <f t="shared" si="16"/>
        <v>#VALUE!</v>
      </c>
      <c r="CU38" s="50" t="e">
        <f t="shared" si="17"/>
        <v>#NUM!</v>
      </c>
      <c r="CV38" s="50" t="e">
        <f aca="true" t="shared" si="21" ref="CV38:DF39">SMALL($F38:$AV38,AZ$5)</f>
        <v>#NUM!</v>
      </c>
      <c r="CW38" s="50" t="e">
        <f t="shared" si="21"/>
        <v>#NUM!</v>
      </c>
      <c r="CX38" s="50" t="e">
        <f t="shared" si="21"/>
        <v>#NUM!</v>
      </c>
      <c r="CY38" s="50" t="e">
        <f t="shared" si="21"/>
        <v>#NUM!</v>
      </c>
      <c r="CZ38" s="50" t="e">
        <f t="shared" si="21"/>
        <v>#NUM!</v>
      </c>
      <c r="DA38" s="50" t="e">
        <f t="shared" si="21"/>
        <v>#NUM!</v>
      </c>
      <c r="DB38" s="50" t="e">
        <f t="shared" si="21"/>
        <v>#NUM!</v>
      </c>
      <c r="DC38" s="50" t="e">
        <f t="shared" si="21"/>
        <v>#NUM!</v>
      </c>
      <c r="DD38" s="50" t="e">
        <f t="shared" si="21"/>
        <v>#NUM!</v>
      </c>
      <c r="DE38" s="50" t="e">
        <f t="shared" si="21"/>
        <v>#NUM!</v>
      </c>
      <c r="DF38" s="50" t="e">
        <f t="shared" si="21"/>
        <v>#NUM!</v>
      </c>
    </row>
    <row r="39" spans="1:110" s="50" customFormat="1" ht="12.75">
      <c r="A39" s="180">
        <f t="shared" si="10"/>
        <v>30</v>
      </c>
      <c r="B39" s="71">
        <f t="shared" si="2"/>
        <v>140</v>
      </c>
      <c r="C39" s="72">
        <v>2605</v>
      </c>
      <c r="D39" s="73" t="s">
        <v>68</v>
      </c>
      <c r="E39" s="74" t="s">
        <v>69</v>
      </c>
      <c r="F39" s="70">
        <v>10</v>
      </c>
      <c r="G39" s="75">
        <v>10</v>
      </c>
      <c r="H39" s="70">
        <v>10</v>
      </c>
      <c r="I39" s="70">
        <v>10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5"/>
      <c r="W39" s="75"/>
      <c r="X39" s="75"/>
      <c r="Y39" s="75"/>
      <c r="Z39" s="75"/>
      <c r="AA39" s="75"/>
      <c r="AB39" s="75"/>
      <c r="AC39" s="75"/>
      <c r="AD39" s="70"/>
      <c r="AE39" s="70"/>
      <c r="AF39" s="70"/>
      <c r="AG39" s="70"/>
      <c r="AH39" s="70"/>
      <c r="AI39" s="70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2">
        <f t="shared" si="3"/>
        <v>40</v>
      </c>
      <c r="AX39" s="178">
        <f t="shared" si="4"/>
        <v>140</v>
      </c>
      <c r="AY39" s="64">
        <v>100</v>
      </c>
      <c r="AZ39" s="179">
        <f t="shared" si="5"/>
        <v>40</v>
      </c>
      <c r="BA39" s="143">
        <f t="shared" si="13"/>
        <v>10</v>
      </c>
      <c r="BB39" s="143">
        <f t="shared" si="13"/>
        <v>10</v>
      </c>
      <c r="BC39" s="143">
        <f t="shared" si="13"/>
        <v>10</v>
      </c>
      <c r="BD39" s="143">
        <f t="shared" si="13"/>
        <v>10</v>
      </c>
      <c r="BE39" s="143" t="e">
        <f t="shared" si="13"/>
        <v>#NUM!</v>
      </c>
      <c r="BF39" s="143" t="e">
        <f t="shared" si="13"/>
        <v>#NUM!</v>
      </c>
      <c r="BG39" s="143" t="e">
        <f t="shared" si="13"/>
        <v>#NUM!</v>
      </c>
      <c r="BH39" s="143" t="e">
        <f t="shared" si="13"/>
        <v>#NUM!</v>
      </c>
      <c r="BI39" s="143" t="e">
        <f t="shared" si="13"/>
        <v>#NUM!</v>
      </c>
      <c r="BJ39" s="143" t="e">
        <f t="shared" si="13"/>
        <v>#NUM!</v>
      </c>
      <c r="BK39" s="143" t="e">
        <f t="shared" si="20"/>
        <v>#NUM!</v>
      </c>
      <c r="BL39" s="143" t="e">
        <f t="shared" si="20"/>
        <v>#NUM!</v>
      </c>
      <c r="BM39" s="143" t="e">
        <f t="shared" si="20"/>
        <v>#NUM!</v>
      </c>
      <c r="BN39" s="143" t="e">
        <f t="shared" si="20"/>
        <v>#NUM!</v>
      </c>
      <c r="BO39" s="143" t="e">
        <f t="shared" si="20"/>
        <v>#NUM!</v>
      </c>
      <c r="BP39" s="143" t="e">
        <f t="shared" si="20"/>
        <v>#NUM!</v>
      </c>
      <c r="BQ39" s="143" t="e">
        <f t="shared" si="20"/>
        <v>#NUM!</v>
      </c>
      <c r="BR39" s="143" t="e">
        <f t="shared" si="20"/>
        <v>#NUM!</v>
      </c>
      <c r="BS39" s="143" t="e">
        <f t="shared" si="20"/>
        <v>#NUM!</v>
      </c>
      <c r="BT39" s="143" t="e">
        <f t="shared" si="20"/>
        <v>#NUM!</v>
      </c>
      <c r="BU39" s="143" t="e">
        <f t="shared" si="20"/>
        <v>#NUM!</v>
      </c>
      <c r="BV39" s="143" t="e">
        <f t="shared" si="20"/>
        <v>#NUM!</v>
      </c>
      <c r="BW39" s="143" t="e">
        <f t="shared" si="20"/>
        <v>#NUM!</v>
      </c>
      <c r="BX39" s="143" t="e">
        <f t="shared" si="20"/>
        <v>#NUM!</v>
      </c>
      <c r="BY39" s="143" t="e">
        <f t="shared" si="20"/>
        <v>#NUM!</v>
      </c>
      <c r="BZ39" s="143" t="e">
        <f t="shared" si="20"/>
        <v>#NUM!</v>
      </c>
      <c r="CA39" s="143" t="e">
        <f>SMALL($F39:$AV39,AF$5)</f>
        <v>#NUM!</v>
      </c>
      <c r="CB39" s="143" t="e">
        <f>SMALL($F39:$AV39,AG$5)</f>
        <v>#NUM!</v>
      </c>
      <c r="CC39" s="143" t="e">
        <f>SMALL($F39:$AV39,AH$5)</f>
        <v>#NUM!</v>
      </c>
      <c r="CD39" s="143" t="e">
        <f>SMALL($F39:$AV39,AI$5)</f>
        <v>#NUM!</v>
      </c>
      <c r="CE39" s="143" t="e">
        <f>SMALL($F39:$AV39,AJ$5)</f>
        <v>#NUM!</v>
      </c>
      <c r="CF39" s="143" t="e">
        <f t="shared" si="12"/>
        <v>#NUM!</v>
      </c>
      <c r="CG39" s="143" t="e">
        <f t="shared" si="19"/>
        <v>#NUM!</v>
      </c>
      <c r="CH39" s="143" t="e">
        <f t="shared" si="19"/>
        <v>#NUM!</v>
      </c>
      <c r="CI39" s="143" t="e">
        <f t="shared" si="19"/>
        <v>#NUM!</v>
      </c>
      <c r="CJ39" s="143" t="e">
        <f t="shared" si="19"/>
        <v>#NUM!</v>
      </c>
      <c r="CK39" s="143" t="e">
        <f t="shared" si="19"/>
        <v>#NUM!</v>
      </c>
      <c r="CL39" s="143" t="e">
        <f t="shared" si="18"/>
        <v>#NUM!</v>
      </c>
      <c r="CM39" s="143" t="e">
        <f t="shared" si="18"/>
        <v>#NUM!</v>
      </c>
      <c r="CN39" s="143" t="e">
        <f t="shared" si="18"/>
        <v>#NUM!</v>
      </c>
      <c r="CO39" s="143" t="e">
        <f t="shared" si="18"/>
        <v>#NUM!</v>
      </c>
      <c r="CP39" s="143" t="e">
        <f t="shared" si="18"/>
        <v>#NUM!</v>
      </c>
      <c r="CQ39" s="143"/>
      <c r="CS39" s="50">
        <f t="shared" si="15"/>
        <v>10</v>
      </c>
      <c r="CT39" s="50" t="e">
        <f t="shared" si="16"/>
        <v>#VALUE!</v>
      </c>
      <c r="CU39" s="50" t="e">
        <f t="shared" si="17"/>
        <v>#NUM!</v>
      </c>
      <c r="CV39" s="50" t="e">
        <f t="shared" si="21"/>
        <v>#NUM!</v>
      </c>
      <c r="CW39" s="50" t="e">
        <f t="shared" si="21"/>
        <v>#NUM!</v>
      </c>
      <c r="CX39" s="50" t="e">
        <f t="shared" si="21"/>
        <v>#NUM!</v>
      </c>
      <c r="CY39" s="50" t="e">
        <f t="shared" si="21"/>
        <v>#NUM!</v>
      </c>
      <c r="CZ39" s="50" t="e">
        <f t="shared" si="21"/>
        <v>#NUM!</v>
      </c>
      <c r="DA39" s="50" t="e">
        <f t="shared" si="21"/>
        <v>#NUM!</v>
      </c>
      <c r="DB39" s="50" t="e">
        <f t="shared" si="21"/>
        <v>#NUM!</v>
      </c>
      <c r="DC39" s="50" t="e">
        <f t="shared" si="21"/>
        <v>#NUM!</v>
      </c>
      <c r="DD39" s="50" t="e">
        <f t="shared" si="21"/>
        <v>#NUM!</v>
      </c>
      <c r="DE39" s="50" t="e">
        <f t="shared" si="21"/>
        <v>#NUM!</v>
      </c>
      <c r="DF39" s="50" t="e">
        <f t="shared" si="21"/>
        <v>#NUM!</v>
      </c>
    </row>
    <row r="40" spans="1:71" s="50" customFormat="1" ht="12.75">
      <c r="A40" s="183"/>
      <c r="B40" s="36"/>
      <c r="C40" s="184"/>
      <c r="D40" s="185"/>
      <c r="E40" s="179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65"/>
      <c r="AX40" s="166"/>
      <c r="AY40" s="61"/>
      <c r="BA40" s="143"/>
      <c r="BB40" s="143"/>
      <c r="BS40" s="143"/>
    </row>
    <row r="41" spans="1:71" s="50" customFormat="1" ht="12.75">
      <c r="A41" s="187"/>
      <c r="B41" s="36"/>
      <c r="C41" s="184"/>
      <c r="D41" s="185"/>
      <c r="E41" s="179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8"/>
      <c r="AW41" s="165"/>
      <c r="AX41" s="166"/>
      <c r="AY41" s="61"/>
      <c r="BA41" s="143"/>
      <c r="BB41" s="143"/>
      <c r="BS41" s="143"/>
    </row>
    <row r="42" spans="1:71" s="50" customFormat="1" ht="12.75">
      <c r="A42" s="183"/>
      <c r="B42" s="36"/>
      <c r="C42" s="184"/>
      <c r="D42" s="185"/>
      <c r="E42" s="179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65"/>
      <c r="AX42" s="166"/>
      <c r="AY42" s="61"/>
      <c r="BA42" s="143"/>
      <c r="BB42" s="143"/>
      <c r="BS42" s="143"/>
    </row>
    <row r="43" spans="1:71" s="50" customFormat="1" ht="12.75" hidden="1">
      <c r="A43" s="183"/>
      <c r="B43" s="36"/>
      <c r="C43" s="184"/>
      <c r="D43" s="185"/>
      <c r="E43" s="189" t="s">
        <v>104</v>
      </c>
      <c r="F43" s="184">
        <v>1</v>
      </c>
      <c r="G43" s="184">
        <v>2</v>
      </c>
      <c r="H43" s="184">
        <v>3</v>
      </c>
      <c r="I43" s="184">
        <v>3</v>
      </c>
      <c r="J43" s="184">
        <v>1</v>
      </c>
      <c r="K43" s="184">
        <v>1</v>
      </c>
      <c r="L43" s="184">
        <v>4</v>
      </c>
      <c r="M43" s="184"/>
      <c r="N43" s="184">
        <v>4</v>
      </c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65"/>
      <c r="AX43" s="166"/>
      <c r="AY43" s="61"/>
      <c r="BA43" s="143"/>
      <c r="BB43" s="143"/>
      <c r="BS43" s="143"/>
    </row>
    <row r="44" spans="1:71" s="50" customFormat="1" ht="12.75" hidden="1">
      <c r="A44" s="183"/>
      <c r="B44" s="36"/>
      <c r="C44" s="184"/>
      <c r="D44" s="185"/>
      <c r="E44" s="189" t="s">
        <v>105</v>
      </c>
      <c r="F44" s="184"/>
      <c r="G44" s="184">
        <v>1</v>
      </c>
      <c r="H44" s="184">
        <v>3</v>
      </c>
      <c r="I44" s="184">
        <v>1</v>
      </c>
      <c r="J44" s="184">
        <v>1</v>
      </c>
      <c r="K44" s="184">
        <v>2</v>
      </c>
      <c r="L44" s="184"/>
      <c r="M44" s="184">
        <v>2</v>
      </c>
      <c r="N44" s="184">
        <v>1</v>
      </c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65"/>
      <c r="AX44" s="166"/>
      <c r="AY44" s="61"/>
      <c r="BA44" s="143"/>
      <c r="BB44" s="143"/>
      <c r="BS44" s="143"/>
    </row>
    <row r="45" spans="1:71" s="50" customFormat="1" ht="12.75" hidden="1">
      <c r="A45" s="183"/>
      <c r="B45" s="36"/>
      <c r="C45" s="184"/>
      <c r="D45" s="185"/>
      <c r="E45" s="189" t="s">
        <v>106</v>
      </c>
      <c r="F45" s="184"/>
      <c r="G45" s="184"/>
      <c r="H45" s="184">
        <v>2</v>
      </c>
      <c r="I45" s="184"/>
      <c r="J45" s="184">
        <v>1</v>
      </c>
      <c r="K45" s="184">
        <v>1</v>
      </c>
      <c r="L45" s="184">
        <v>1</v>
      </c>
      <c r="M45" s="184">
        <v>1</v>
      </c>
      <c r="N45" s="184">
        <v>2</v>
      </c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65"/>
      <c r="AX45" s="166"/>
      <c r="AY45" s="61"/>
      <c r="BA45" s="143"/>
      <c r="BB45" s="143"/>
      <c r="BS45" s="143"/>
    </row>
    <row r="46" spans="1:71" s="50" customFormat="1" ht="12.75" hidden="1">
      <c r="A46" s="183"/>
      <c r="B46" s="36"/>
      <c r="C46" s="184"/>
      <c r="D46" s="185"/>
      <c r="E46" s="189" t="s">
        <v>107</v>
      </c>
      <c r="F46" s="190">
        <f>SUM(F43:F45)</f>
        <v>1</v>
      </c>
      <c r="G46" s="190">
        <f aca="true" t="shared" si="22" ref="G46:AU46">SUM(G43:G45)</f>
        <v>3</v>
      </c>
      <c r="H46" s="190">
        <f t="shared" si="22"/>
        <v>8</v>
      </c>
      <c r="I46" s="190">
        <f t="shared" si="22"/>
        <v>4</v>
      </c>
      <c r="J46" s="190">
        <f t="shared" si="22"/>
        <v>3</v>
      </c>
      <c r="K46" s="190">
        <f t="shared" si="22"/>
        <v>4</v>
      </c>
      <c r="L46" s="190">
        <f t="shared" si="22"/>
        <v>5</v>
      </c>
      <c r="M46" s="190">
        <f t="shared" si="22"/>
        <v>3</v>
      </c>
      <c r="N46" s="190">
        <f t="shared" si="22"/>
        <v>7</v>
      </c>
      <c r="O46" s="190">
        <f t="shared" si="22"/>
        <v>0</v>
      </c>
      <c r="P46" s="190">
        <f t="shared" si="22"/>
        <v>0</v>
      </c>
      <c r="Q46" s="190">
        <f t="shared" si="22"/>
        <v>0</v>
      </c>
      <c r="R46" s="190">
        <f t="shared" si="22"/>
        <v>0</v>
      </c>
      <c r="S46" s="190">
        <f t="shared" si="22"/>
        <v>0</v>
      </c>
      <c r="T46" s="190">
        <f t="shared" si="22"/>
        <v>0</v>
      </c>
      <c r="U46" s="190">
        <f t="shared" si="22"/>
        <v>0</v>
      </c>
      <c r="V46" s="190">
        <f t="shared" si="22"/>
        <v>0</v>
      </c>
      <c r="W46" s="190">
        <f t="shared" si="22"/>
        <v>0</v>
      </c>
      <c r="X46" s="190">
        <f t="shared" si="22"/>
        <v>0</v>
      </c>
      <c r="Y46" s="190">
        <f t="shared" si="22"/>
        <v>0</v>
      </c>
      <c r="Z46" s="190">
        <f t="shared" si="22"/>
        <v>0</v>
      </c>
      <c r="AA46" s="190">
        <f t="shared" si="22"/>
        <v>0</v>
      </c>
      <c r="AB46" s="190">
        <f t="shared" si="22"/>
        <v>0</v>
      </c>
      <c r="AC46" s="190">
        <f t="shared" si="22"/>
        <v>0</v>
      </c>
      <c r="AD46" s="190">
        <f t="shared" si="22"/>
        <v>0</v>
      </c>
      <c r="AE46" s="190">
        <f t="shared" si="22"/>
        <v>0</v>
      </c>
      <c r="AF46" s="190">
        <f t="shared" si="22"/>
        <v>0</v>
      </c>
      <c r="AG46" s="190">
        <f t="shared" si="22"/>
        <v>0</v>
      </c>
      <c r="AH46" s="190">
        <f t="shared" si="22"/>
        <v>0</v>
      </c>
      <c r="AI46" s="190">
        <f t="shared" si="22"/>
        <v>0</v>
      </c>
      <c r="AJ46" s="190">
        <f t="shared" si="22"/>
        <v>0</v>
      </c>
      <c r="AK46" s="190">
        <f t="shared" si="22"/>
        <v>0</v>
      </c>
      <c r="AL46" s="190">
        <f t="shared" si="22"/>
        <v>0</v>
      </c>
      <c r="AM46" s="190">
        <f t="shared" si="22"/>
        <v>0</v>
      </c>
      <c r="AN46" s="190">
        <f t="shared" si="22"/>
        <v>0</v>
      </c>
      <c r="AO46" s="190">
        <f t="shared" si="22"/>
        <v>0</v>
      </c>
      <c r="AP46" s="190">
        <f t="shared" si="22"/>
        <v>0</v>
      </c>
      <c r="AQ46" s="190">
        <f t="shared" si="22"/>
        <v>0</v>
      </c>
      <c r="AR46" s="190">
        <f t="shared" si="22"/>
        <v>0</v>
      </c>
      <c r="AS46" s="190">
        <f t="shared" si="22"/>
        <v>0</v>
      </c>
      <c r="AT46" s="190">
        <f t="shared" si="22"/>
        <v>0</v>
      </c>
      <c r="AU46" s="190">
        <f t="shared" si="22"/>
        <v>0</v>
      </c>
      <c r="AV46" s="191"/>
      <c r="AW46" s="165"/>
      <c r="AX46" s="166"/>
      <c r="AY46" s="61"/>
      <c r="BA46" s="143"/>
      <c r="BB46" s="143"/>
      <c r="BS46" s="143"/>
    </row>
    <row r="47" spans="1:71" s="50" customFormat="1" ht="12.75" hidden="1">
      <c r="A47" s="183"/>
      <c r="B47" s="36"/>
      <c r="C47" s="184"/>
      <c r="D47" s="185"/>
      <c r="E47" s="192" t="s">
        <v>108</v>
      </c>
      <c r="F47" s="36">
        <f aca="true" t="shared" si="23" ref="F47:AU47">F46+F7</f>
        <v>6</v>
      </c>
      <c r="G47" s="36">
        <f t="shared" si="23"/>
        <v>11</v>
      </c>
      <c r="H47" s="36">
        <f t="shared" si="23"/>
        <v>12</v>
      </c>
      <c r="I47" s="36">
        <f t="shared" si="23"/>
        <v>11</v>
      </c>
      <c r="J47" s="36">
        <f t="shared" si="23"/>
        <v>3</v>
      </c>
      <c r="K47" s="36">
        <f t="shared" si="23"/>
        <v>4</v>
      </c>
      <c r="L47" s="36">
        <f t="shared" si="23"/>
        <v>5</v>
      </c>
      <c r="M47" s="36">
        <f t="shared" si="23"/>
        <v>3</v>
      </c>
      <c r="N47" s="36">
        <f t="shared" si="23"/>
        <v>7</v>
      </c>
      <c r="O47" s="36">
        <f t="shared" si="23"/>
        <v>0</v>
      </c>
      <c r="P47" s="36">
        <f t="shared" si="23"/>
        <v>0</v>
      </c>
      <c r="Q47" s="36">
        <f t="shared" si="23"/>
        <v>0</v>
      </c>
      <c r="R47" s="36">
        <f t="shared" si="23"/>
        <v>0</v>
      </c>
      <c r="S47" s="36">
        <f t="shared" si="23"/>
        <v>0</v>
      </c>
      <c r="T47" s="36">
        <f t="shared" si="23"/>
        <v>0</v>
      </c>
      <c r="U47" s="36">
        <f t="shared" si="23"/>
        <v>0</v>
      </c>
      <c r="V47" s="36">
        <f t="shared" si="23"/>
        <v>0</v>
      </c>
      <c r="W47" s="36">
        <f t="shared" si="23"/>
        <v>0</v>
      </c>
      <c r="X47" s="36">
        <f t="shared" si="23"/>
        <v>0</v>
      </c>
      <c r="Y47" s="36">
        <f t="shared" si="23"/>
        <v>0</v>
      </c>
      <c r="Z47" s="36">
        <f t="shared" si="23"/>
        <v>0</v>
      </c>
      <c r="AA47" s="36">
        <f t="shared" si="23"/>
        <v>0</v>
      </c>
      <c r="AB47" s="36">
        <f t="shared" si="23"/>
        <v>0</v>
      </c>
      <c r="AC47" s="36">
        <f t="shared" si="23"/>
        <v>0</v>
      </c>
      <c r="AD47" s="36">
        <f t="shared" si="23"/>
        <v>0</v>
      </c>
      <c r="AE47" s="36">
        <f t="shared" si="23"/>
        <v>0</v>
      </c>
      <c r="AF47" s="36">
        <f t="shared" si="23"/>
        <v>0</v>
      </c>
      <c r="AG47" s="36">
        <f t="shared" si="23"/>
        <v>0</v>
      </c>
      <c r="AH47" s="36">
        <f t="shared" si="23"/>
        <v>0</v>
      </c>
      <c r="AI47" s="36">
        <f t="shared" si="23"/>
        <v>0</v>
      </c>
      <c r="AJ47" s="36">
        <f t="shared" si="23"/>
        <v>0</v>
      </c>
      <c r="AK47" s="36">
        <f t="shared" si="23"/>
        <v>0</v>
      </c>
      <c r="AL47" s="36">
        <f t="shared" si="23"/>
        <v>0</v>
      </c>
      <c r="AM47" s="36">
        <f t="shared" si="23"/>
        <v>0</v>
      </c>
      <c r="AN47" s="36">
        <f t="shared" si="23"/>
        <v>0</v>
      </c>
      <c r="AO47" s="36">
        <f t="shared" si="23"/>
        <v>0</v>
      </c>
      <c r="AP47" s="36">
        <f t="shared" si="23"/>
        <v>0</v>
      </c>
      <c r="AQ47" s="36">
        <f t="shared" si="23"/>
        <v>0</v>
      </c>
      <c r="AR47" s="36">
        <f t="shared" si="23"/>
        <v>0</v>
      </c>
      <c r="AS47" s="36">
        <f t="shared" si="23"/>
        <v>0</v>
      </c>
      <c r="AT47" s="36">
        <f t="shared" si="23"/>
        <v>0</v>
      </c>
      <c r="AU47" s="36">
        <f t="shared" si="23"/>
        <v>0</v>
      </c>
      <c r="AV47" s="184"/>
      <c r="AW47" s="165"/>
      <c r="AX47" s="166"/>
      <c r="AY47" s="61"/>
      <c r="BA47" s="143"/>
      <c r="BB47" s="143"/>
      <c r="BS47" s="143"/>
    </row>
    <row r="48" spans="1:71" s="50" customFormat="1" ht="12.75" hidden="1">
      <c r="A48" s="183"/>
      <c r="B48" s="36"/>
      <c r="C48" s="184"/>
      <c r="D48" s="185"/>
      <c r="E48" s="179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65"/>
      <c r="AX48" s="166"/>
      <c r="AY48" s="61"/>
      <c r="BA48" s="143"/>
      <c r="BB48" s="143"/>
      <c r="BS48" s="143"/>
    </row>
    <row r="49" spans="1:71" s="144" customFormat="1" ht="12.75" hidden="1">
      <c r="A49" s="193"/>
      <c r="B49" s="194"/>
      <c r="C49" s="195"/>
      <c r="D49" s="196"/>
      <c r="E49" s="197" t="s">
        <v>109</v>
      </c>
      <c r="F49" s="195">
        <f>F47/F5</f>
        <v>6</v>
      </c>
      <c r="G49" s="88">
        <f>SUM(F47:G47)/G5</f>
        <v>8.5</v>
      </c>
      <c r="H49" s="88">
        <f>SUM(F47:H47)/H5</f>
        <v>9.666666666666666</v>
      </c>
      <c r="I49" s="88">
        <f>SUM(F47:I47)/I5</f>
        <v>10</v>
      </c>
      <c r="J49" s="88">
        <f>SUM(F47:J47)/J5</f>
        <v>8.6</v>
      </c>
      <c r="K49" s="88">
        <f>SUM(F47:K47)/K5</f>
        <v>7.833333333333333</v>
      </c>
      <c r="L49" s="88">
        <f>SUM(F47:L47)/L5</f>
        <v>7.428571428571429</v>
      </c>
      <c r="M49" s="88">
        <f>SUM(F47:M47)/M5</f>
        <v>6.875</v>
      </c>
      <c r="N49" s="88">
        <f>SUM(F47:N47)/N5</f>
        <v>6.888888888888889</v>
      </c>
      <c r="O49" s="88">
        <f>SUM(F47:O47)/O5</f>
        <v>6.2</v>
      </c>
      <c r="P49" s="88">
        <f>SUM(F47:P47)/P5</f>
        <v>5.636363636363637</v>
      </c>
      <c r="Q49" s="88">
        <f>SUM(F47:Q47)/Q5</f>
        <v>5.166666666666667</v>
      </c>
      <c r="R49" s="88">
        <f>SUM(F47:R47)/R5</f>
        <v>4.769230769230769</v>
      </c>
      <c r="S49" s="88">
        <f>SUM(F47:S47)/S5</f>
        <v>4.428571428571429</v>
      </c>
      <c r="T49" s="88">
        <f>SUM(F47:T47)/T5</f>
        <v>4.133333333333334</v>
      </c>
      <c r="U49" s="88">
        <f>SUM(F47:U47)/U5</f>
        <v>3.875</v>
      </c>
      <c r="V49" s="88">
        <f>SUM(F47:V47)/V5</f>
        <v>3.6470588235294117</v>
      </c>
      <c r="W49" s="88">
        <f aca="true" t="shared" si="24" ref="W49:AU49">SUM(V47:W47)/W5</f>
        <v>0</v>
      </c>
      <c r="X49" s="88">
        <f t="shared" si="24"/>
        <v>0</v>
      </c>
      <c r="Y49" s="88">
        <f t="shared" si="24"/>
        <v>0</v>
      </c>
      <c r="Z49" s="88">
        <f t="shared" si="24"/>
        <v>0</v>
      </c>
      <c r="AA49" s="88">
        <f t="shared" si="24"/>
        <v>0</v>
      </c>
      <c r="AB49" s="88">
        <f t="shared" si="24"/>
        <v>0</v>
      </c>
      <c r="AC49" s="88">
        <f t="shared" si="24"/>
        <v>0</v>
      </c>
      <c r="AD49" s="88">
        <f t="shared" si="24"/>
        <v>0</v>
      </c>
      <c r="AE49" s="88">
        <f t="shared" si="24"/>
        <v>0</v>
      </c>
      <c r="AF49" s="88">
        <f t="shared" si="24"/>
        <v>0</v>
      </c>
      <c r="AG49" s="88">
        <f t="shared" si="24"/>
        <v>0</v>
      </c>
      <c r="AH49" s="88">
        <f t="shared" si="24"/>
        <v>0</v>
      </c>
      <c r="AI49" s="88">
        <f t="shared" si="24"/>
        <v>0</v>
      </c>
      <c r="AJ49" s="88">
        <f t="shared" si="24"/>
        <v>0</v>
      </c>
      <c r="AK49" s="88">
        <f t="shared" si="24"/>
        <v>0</v>
      </c>
      <c r="AL49" s="88">
        <f t="shared" si="24"/>
        <v>0</v>
      </c>
      <c r="AM49" s="88">
        <f t="shared" si="24"/>
        <v>0</v>
      </c>
      <c r="AN49" s="88">
        <f t="shared" si="24"/>
        <v>0</v>
      </c>
      <c r="AO49" s="88">
        <f t="shared" si="24"/>
        <v>0</v>
      </c>
      <c r="AP49" s="88">
        <f t="shared" si="24"/>
        <v>0</v>
      </c>
      <c r="AQ49" s="88">
        <f t="shared" si="24"/>
        <v>0</v>
      </c>
      <c r="AR49" s="88">
        <f t="shared" si="24"/>
        <v>0</v>
      </c>
      <c r="AS49" s="88">
        <f t="shared" si="24"/>
        <v>0</v>
      </c>
      <c r="AT49" s="88">
        <f t="shared" si="24"/>
        <v>0</v>
      </c>
      <c r="AU49" s="88">
        <f t="shared" si="24"/>
        <v>0</v>
      </c>
      <c r="AV49" s="195"/>
      <c r="AW49" s="198"/>
      <c r="AX49" s="199"/>
      <c r="AY49" s="91"/>
      <c r="BA49" s="145"/>
      <c r="BB49" s="145"/>
      <c r="BS49" s="145"/>
    </row>
    <row r="50" spans="1:35" s="24" customFormat="1" ht="23.25">
      <c r="A50" s="232"/>
      <c r="B50" s="232"/>
      <c r="C50" s="232"/>
      <c r="D50" s="232"/>
      <c r="E50" s="234" t="s">
        <v>42</v>
      </c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"/>
      <c r="AH50" s="23"/>
      <c r="AI50" s="23"/>
    </row>
    <row r="51" spans="1:35" s="26" customFormat="1" ht="16.5" thickBot="1">
      <c r="A51" s="232"/>
      <c r="B51" s="232"/>
      <c r="C51" s="232"/>
      <c r="D51" s="232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5"/>
      <c r="AH51" s="25"/>
      <c r="AI51" s="25"/>
    </row>
    <row r="52" spans="1:34" s="93" customFormat="1" ht="12.75">
      <c r="A52" s="232"/>
      <c r="B52" s="232"/>
      <c r="C52" s="232"/>
      <c r="D52" s="232"/>
      <c r="E52" s="94" t="s">
        <v>20</v>
      </c>
      <c r="F52" s="95">
        <v>1</v>
      </c>
      <c r="G52" s="96">
        <v>2</v>
      </c>
      <c r="H52" s="95">
        <v>3</v>
      </c>
      <c r="I52" s="95">
        <v>4</v>
      </c>
      <c r="J52" s="95">
        <v>5</v>
      </c>
      <c r="K52" s="95">
        <v>6</v>
      </c>
      <c r="L52" s="95">
        <v>7</v>
      </c>
      <c r="M52" s="95">
        <v>8</v>
      </c>
      <c r="N52" s="95">
        <v>9</v>
      </c>
      <c r="O52" s="95">
        <v>10</v>
      </c>
      <c r="P52" s="95">
        <v>11</v>
      </c>
      <c r="Q52" s="95">
        <v>12</v>
      </c>
      <c r="R52" s="95">
        <v>13</v>
      </c>
      <c r="S52" s="95">
        <v>14</v>
      </c>
      <c r="T52" s="95">
        <v>15</v>
      </c>
      <c r="U52" s="95">
        <v>16</v>
      </c>
      <c r="V52" s="95">
        <v>17</v>
      </c>
      <c r="W52" s="95">
        <v>18</v>
      </c>
      <c r="X52" s="95">
        <v>19</v>
      </c>
      <c r="Y52" s="95">
        <v>20</v>
      </c>
      <c r="Z52" s="95">
        <v>21</v>
      </c>
      <c r="AA52" s="95">
        <v>22</v>
      </c>
      <c r="AB52" s="95">
        <v>23</v>
      </c>
      <c r="AC52" s="95">
        <v>24</v>
      </c>
      <c r="AD52" s="95">
        <v>25</v>
      </c>
      <c r="AE52" s="95">
        <v>26</v>
      </c>
      <c r="AF52" s="97"/>
      <c r="AG52" s="92"/>
      <c r="AH52" s="92"/>
    </row>
    <row r="53" spans="1:34" s="93" customFormat="1" ht="12.75">
      <c r="A53" s="232"/>
      <c r="B53" s="232"/>
      <c r="C53" s="232"/>
      <c r="D53" s="232"/>
      <c r="E53" s="98" t="s">
        <v>26</v>
      </c>
      <c r="F53" s="99" t="s">
        <v>156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100"/>
      <c r="AG53" s="92"/>
      <c r="AH53" s="101"/>
    </row>
    <row r="54" spans="1:34" s="93" customFormat="1" ht="12.75">
      <c r="A54" s="232"/>
      <c r="B54" s="232"/>
      <c r="C54" s="232"/>
      <c r="D54" s="232"/>
      <c r="E54" s="102" t="s">
        <v>31</v>
      </c>
      <c r="F54" s="103">
        <v>1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4"/>
      <c r="AG54" s="92"/>
      <c r="AH54" s="105"/>
    </row>
    <row r="55" spans="1:34" s="110" customFormat="1" ht="12.75" thickBot="1">
      <c r="A55" s="233"/>
      <c r="B55" s="233"/>
      <c r="C55" s="233"/>
      <c r="D55" s="233"/>
      <c r="E55" s="106" t="s">
        <v>19</v>
      </c>
      <c r="F55" s="107">
        <v>41486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8"/>
      <c r="AG55" s="109"/>
      <c r="AH55" s="109"/>
    </row>
    <row r="56" spans="1:34" s="28" customFormat="1" ht="13.5" thickBot="1">
      <c r="A56" s="44" t="s">
        <v>30</v>
      </c>
      <c r="B56" s="45" t="s">
        <v>25</v>
      </c>
      <c r="C56" s="82" t="s">
        <v>29</v>
      </c>
      <c r="D56" s="82" t="s">
        <v>27</v>
      </c>
      <c r="E56" s="47" t="s">
        <v>28</v>
      </c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2" t="s">
        <v>23</v>
      </c>
      <c r="AH56" s="49" t="s">
        <v>24</v>
      </c>
    </row>
    <row r="57" spans="1:34" s="27" customFormat="1" ht="12.75">
      <c r="A57" s="79">
        <v>1</v>
      </c>
      <c r="B57" s="66">
        <f aca="true" t="shared" si="25" ref="B57:B66">AH57</f>
        <v>1</v>
      </c>
      <c r="C57" s="212">
        <v>189</v>
      </c>
      <c r="D57" s="213" t="s">
        <v>33</v>
      </c>
      <c r="E57" s="208" t="s">
        <v>155</v>
      </c>
      <c r="F57" s="70">
        <v>1</v>
      </c>
      <c r="G57" s="70"/>
      <c r="H57" s="70"/>
      <c r="I57" s="70"/>
      <c r="J57" s="70"/>
      <c r="K57" s="70"/>
      <c r="L57" s="70"/>
      <c r="M57" s="70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81"/>
      <c r="AG57" s="80">
        <f aca="true" t="shared" si="26" ref="AG57:AG66">SUM(F57:AF57)</f>
        <v>1</v>
      </c>
      <c r="AH57" s="43">
        <f aca="true" t="shared" si="27" ref="AH57:AH66">AG57</f>
        <v>1</v>
      </c>
    </row>
    <row r="58" spans="1:34" s="27" customFormat="1" ht="12.75">
      <c r="A58" s="13">
        <v>2</v>
      </c>
      <c r="B58" s="71">
        <f t="shared" si="25"/>
        <v>0</v>
      </c>
      <c r="C58" s="214"/>
      <c r="D58" s="215"/>
      <c r="E58" s="74" t="s">
        <v>147</v>
      </c>
      <c r="F58" s="70">
        <v>0</v>
      </c>
      <c r="G58" s="70"/>
      <c r="H58" s="70"/>
      <c r="I58" s="70"/>
      <c r="J58" s="70"/>
      <c r="K58" s="70"/>
      <c r="L58" s="70"/>
      <c r="M58" s="70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20"/>
      <c r="AG58" s="29">
        <f t="shared" si="26"/>
        <v>0</v>
      </c>
      <c r="AH58" s="4">
        <f t="shared" si="27"/>
        <v>0</v>
      </c>
    </row>
    <row r="59" spans="1:34" s="27" customFormat="1" ht="12.75">
      <c r="A59" s="13">
        <v>3</v>
      </c>
      <c r="B59" s="71">
        <f t="shared" si="25"/>
        <v>0</v>
      </c>
      <c r="C59" s="214"/>
      <c r="D59" s="215" t="s">
        <v>89</v>
      </c>
      <c r="E59" s="74" t="s">
        <v>166</v>
      </c>
      <c r="F59" s="70">
        <v>0</v>
      </c>
      <c r="G59" s="70"/>
      <c r="H59" s="70"/>
      <c r="I59" s="70"/>
      <c r="J59" s="70"/>
      <c r="K59" s="70"/>
      <c r="L59" s="70"/>
      <c r="M59" s="70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20"/>
      <c r="AG59" s="29">
        <f t="shared" si="26"/>
        <v>0</v>
      </c>
      <c r="AH59" s="4">
        <f t="shared" si="27"/>
        <v>0</v>
      </c>
    </row>
    <row r="60" spans="1:34" s="31" customFormat="1" ht="12.75">
      <c r="A60" s="13">
        <v>5</v>
      </c>
      <c r="B60" s="71">
        <f t="shared" si="25"/>
        <v>0</v>
      </c>
      <c r="C60" s="214">
        <v>167</v>
      </c>
      <c r="D60" s="215" t="s">
        <v>87</v>
      </c>
      <c r="E60" s="74" t="s">
        <v>83</v>
      </c>
      <c r="F60" s="70">
        <v>0</v>
      </c>
      <c r="G60" s="70"/>
      <c r="H60" s="70"/>
      <c r="I60" s="70"/>
      <c r="J60" s="70"/>
      <c r="K60" s="70"/>
      <c r="L60" s="70"/>
      <c r="M60" s="70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20"/>
      <c r="AG60" s="29">
        <f t="shared" si="26"/>
        <v>0</v>
      </c>
      <c r="AH60" s="4">
        <f t="shared" si="27"/>
        <v>0</v>
      </c>
    </row>
    <row r="61" spans="1:34" s="31" customFormat="1" ht="12.75">
      <c r="A61" s="13">
        <v>6</v>
      </c>
      <c r="B61" s="71">
        <f t="shared" si="25"/>
        <v>0</v>
      </c>
      <c r="C61" s="214">
        <v>135</v>
      </c>
      <c r="D61" s="215" t="s">
        <v>88</v>
      </c>
      <c r="E61" s="74" t="s">
        <v>82</v>
      </c>
      <c r="F61" s="70">
        <v>0</v>
      </c>
      <c r="G61" s="70"/>
      <c r="H61" s="70"/>
      <c r="I61" s="70"/>
      <c r="J61" s="70"/>
      <c r="K61" s="70"/>
      <c r="L61" s="70"/>
      <c r="M61" s="70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20"/>
      <c r="AG61" s="29">
        <f t="shared" si="26"/>
        <v>0</v>
      </c>
      <c r="AH61" s="4">
        <f t="shared" si="27"/>
        <v>0</v>
      </c>
    </row>
    <row r="62" spans="1:34" s="31" customFormat="1" ht="12.75">
      <c r="A62" s="13">
        <v>8</v>
      </c>
      <c r="B62" s="71">
        <f t="shared" si="25"/>
        <v>0</v>
      </c>
      <c r="C62" s="214">
        <v>160</v>
      </c>
      <c r="D62" s="215" t="s">
        <v>102</v>
      </c>
      <c r="E62" s="74" t="s">
        <v>76</v>
      </c>
      <c r="F62" s="70">
        <v>0</v>
      </c>
      <c r="G62" s="70"/>
      <c r="H62" s="70"/>
      <c r="I62" s="70"/>
      <c r="J62" s="70"/>
      <c r="K62" s="70"/>
      <c r="L62" s="70"/>
      <c r="M62" s="70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20"/>
      <c r="AG62" s="29">
        <f t="shared" si="26"/>
        <v>0</v>
      </c>
      <c r="AH62" s="4">
        <f t="shared" si="27"/>
        <v>0</v>
      </c>
    </row>
    <row r="63" spans="1:34" s="31" customFormat="1" ht="12.75">
      <c r="A63" s="13">
        <v>9</v>
      </c>
      <c r="B63" s="71">
        <f t="shared" si="25"/>
        <v>0</v>
      </c>
      <c r="C63" s="214">
        <v>169</v>
      </c>
      <c r="D63" s="215" t="s">
        <v>63</v>
      </c>
      <c r="E63" s="74" t="s">
        <v>59</v>
      </c>
      <c r="F63" s="70">
        <v>0</v>
      </c>
      <c r="G63" s="70"/>
      <c r="H63" s="70"/>
      <c r="I63" s="70"/>
      <c r="J63" s="70"/>
      <c r="K63" s="70"/>
      <c r="L63" s="70"/>
      <c r="M63" s="70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20"/>
      <c r="AG63" s="29">
        <f t="shared" si="26"/>
        <v>0</v>
      </c>
      <c r="AH63" s="4">
        <f t="shared" si="27"/>
        <v>0</v>
      </c>
    </row>
    <row r="64" spans="1:34" s="31" customFormat="1" ht="12.75">
      <c r="A64" s="13">
        <v>10</v>
      </c>
      <c r="B64" s="71">
        <f t="shared" si="25"/>
        <v>0</v>
      </c>
      <c r="C64" s="214">
        <v>155</v>
      </c>
      <c r="D64" s="215" t="s">
        <v>62</v>
      </c>
      <c r="E64" s="74" t="s">
        <v>60</v>
      </c>
      <c r="F64" s="70">
        <v>0</v>
      </c>
      <c r="G64" s="70"/>
      <c r="H64" s="70"/>
      <c r="I64" s="70"/>
      <c r="J64" s="70"/>
      <c r="K64" s="70"/>
      <c r="L64" s="70"/>
      <c r="M64" s="70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20"/>
      <c r="AG64" s="29">
        <f t="shared" si="26"/>
        <v>0</v>
      </c>
      <c r="AH64" s="4">
        <f t="shared" si="27"/>
        <v>0</v>
      </c>
    </row>
    <row r="65" spans="1:34" s="31" customFormat="1" ht="12.75">
      <c r="A65" s="13">
        <v>11</v>
      </c>
      <c r="B65" s="71">
        <f t="shared" si="25"/>
        <v>0</v>
      </c>
      <c r="C65" s="214">
        <v>141</v>
      </c>
      <c r="D65" s="215" t="s">
        <v>33</v>
      </c>
      <c r="E65" s="52" t="s">
        <v>57</v>
      </c>
      <c r="F65" s="70">
        <v>0</v>
      </c>
      <c r="G65" s="70"/>
      <c r="H65" s="70"/>
      <c r="I65" s="70"/>
      <c r="J65" s="70"/>
      <c r="K65" s="70"/>
      <c r="L65" s="70"/>
      <c r="M65" s="70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20"/>
      <c r="AG65" s="29">
        <f t="shared" si="26"/>
        <v>0</v>
      </c>
      <c r="AH65" s="4">
        <f t="shared" si="27"/>
        <v>0</v>
      </c>
    </row>
    <row r="66" spans="1:34" s="31" customFormat="1" ht="12.75">
      <c r="A66" s="13">
        <v>13</v>
      </c>
      <c r="B66" s="71">
        <f t="shared" si="25"/>
        <v>0</v>
      </c>
      <c r="C66" s="214">
        <v>165</v>
      </c>
      <c r="D66" s="215" t="s">
        <v>64</v>
      </c>
      <c r="E66" s="74" t="s">
        <v>58</v>
      </c>
      <c r="F66" s="70">
        <v>0</v>
      </c>
      <c r="G66" s="70"/>
      <c r="H66" s="70"/>
      <c r="I66" s="70"/>
      <c r="J66" s="70"/>
      <c r="K66" s="70"/>
      <c r="L66" s="70"/>
      <c r="M66" s="70"/>
      <c r="N66" s="42"/>
      <c r="O66" s="42"/>
      <c r="P66" s="42"/>
      <c r="Q66" s="9"/>
      <c r="R66" s="9"/>
      <c r="S66" s="9"/>
      <c r="T66" s="9"/>
      <c r="U66" s="9"/>
      <c r="V66" s="9"/>
      <c r="W66" s="9"/>
      <c r="X66" s="42"/>
      <c r="Y66" s="42"/>
      <c r="Z66" s="42"/>
      <c r="AA66" s="42"/>
      <c r="AB66" s="42"/>
      <c r="AC66" s="42"/>
      <c r="AD66" s="42"/>
      <c r="AE66" s="42"/>
      <c r="AF66" s="20"/>
      <c r="AG66" s="29">
        <f t="shared" si="26"/>
        <v>0</v>
      </c>
      <c r="AH66" s="4">
        <f t="shared" si="27"/>
        <v>0</v>
      </c>
    </row>
    <row r="67" spans="1:71" s="50" customFormat="1" ht="12.75">
      <c r="A67" s="183"/>
      <c r="B67" s="36"/>
      <c r="C67" s="184"/>
      <c r="D67" s="185"/>
      <c r="E67" s="179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65"/>
      <c r="AX67" s="166"/>
      <c r="AY67" s="61"/>
      <c r="BA67" s="143"/>
      <c r="BB67" s="143"/>
      <c r="BS67" s="143"/>
    </row>
    <row r="68" spans="1:71" s="50" customFormat="1" ht="12.75">
      <c r="A68" s="183"/>
      <c r="B68" s="36"/>
      <c r="C68" s="184"/>
      <c r="D68" s="185"/>
      <c r="E68" s="17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65"/>
      <c r="AX68" s="166"/>
      <c r="AY68" s="61"/>
      <c r="BA68" s="143"/>
      <c r="BB68" s="143"/>
      <c r="BS68" s="143"/>
    </row>
    <row r="69" spans="1:71" s="50" customFormat="1" ht="12.75">
      <c r="A69" s="183"/>
      <c r="B69" s="36"/>
      <c r="C69" s="184"/>
      <c r="D69" s="185"/>
      <c r="E69" s="17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65"/>
      <c r="AX69" s="166"/>
      <c r="AY69" s="61"/>
      <c r="BA69" s="143"/>
      <c r="BB69" s="143"/>
      <c r="BS69" s="143"/>
    </row>
    <row r="70" spans="1:71" s="50" customFormat="1" ht="12.75">
      <c r="A70" s="183"/>
      <c r="B70" s="36"/>
      <c r="C70" s="184"/>
      <c r="D70" s="185"/>
      <c r="E70" s="179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65"/>
      <c r="AX70" s="166"/>
      <c r="AY70" s="61"/>
      <c r="BA70" s="143"/>
      <c r="BB70" s="143"/>
      <c r="BS70" s="143"/>
    </row>
    <row r="71" spans="1:35" s="24" customFormat="1" ht="23.25">
      <c r="A71" s="232"/>
      <c r="B71" s="232"/>
      <c r="C71" s="232"/>
      <c r="D71" s="232"/>
      <c r="E71" s="234" t="s">
        <v>169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"/>
      <c r="AH71" s="23"/>
      <c r="AI71" s="23"/>
    </row>
    <row r="72" spans="1:35" s="26" customFormat="1" ht="16.5" thickBot="1">
      <c r="A72" s="232"/>
      <c r="B72" s="232"/>
      <c r="C72" s="232"/>
      <c r="D72" s="232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5"/>
      <c r="AH72" s="25"/>
      <c r="AI72" s="25"/>
    </row>
    <row r="73" spans="1:34" s="93" customFormat="1" ht="12.75">
      <c r="A73" s="232"/>
      <c r="B73" s="232"/>
      <c r="C73" s="232"/>
      <c r="D73" s="232"/>
      <c r="E73" s="94" t="s">
        <v>20</v>
      </c>
      <c r="F73" s="95">
        <v>1</v>
      </c>
      <c r="G73" s="96">
        <v>2</v>
      </c>
      <c r="H73" s="95">
        <v>3</v>
      </c>
      <c r="I73" s="95">
        <v>4</v>
      </c>
      <c r="J73" s="95">
        <v>5</v>
      </c>
      <c r="K73" s="95">
        <v>6</v>
      </c>
      <c r="L73" s="95">
        <v>7</v>
      </c>
      <c r="M73" s="95">
        <v>8</v>
      </c>
      <c r="N73" s="95">
        <v>9</v>
      </c>
      <c r="O73" s="95">
        <v>10</v>
      </c>
      <c r="P73" s="95">
        <v>11</v>
      </c>
      <c r="Q73" s="95">
        <v>12</v>
      </c>
      <c r="R73" s="95">
        <v>13</v>
      </c>
      <c r="S73" s="95">
        <v>14</v>
      </c>
      <c r="T73" s="95">
        <v>15</v>
      </c>
      <c r="U73" s="95">
        <v>16</v>
      </c>
      <c r="V73" s="95">
        <v>17</v>
      </c>
      <c r="W73" s="95">
        <v>18</v>
      </c>
      <c r="X73" s="95">
        <v>19</v>
      </c>
      <c r="Y73" s="95">
        <v>20</v>
      </c>
      <c r="Z73" s="95">
        <v>21</v>
      </c>
      <c r="AA73" s="95">
        <v>22</v>
      </c>
      <c r="AB73" s="95">
        <v>23</v>
      </c>
      <c r="AC73" s="95">
        <v>24</v>
      </c>
      <c r="AD73" s="95">
        <v>25</v>
      </c>
      <c r="AE73" s="95">
        <v>26</v>
      </c>
      <c r="AF73" s="97"/>
      <c r="AG73" s="92"/>
      <c r="AH73" s="92"/>
    </row>
    <row r="74" spans="1:34" s="93" customFormat="1" ht="12.75">
      <c r="A74" s="232"/>
      <c r="B74" s="232"/>
      <c r="C74" s="232"/>
      <c r="D74" s="232"/>
      <c r="E74" s="98" t="s">
        <v>26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100"/>
      <c r="AG74" s="92"/>
      <c r="AH74" s="101"/>
    </row>
    <row r="75" spans="1:34" s="93" customFormat="1" ht="12.75">
      <c r="A75" s="232"/>
      <c r="B75" s="232"/>
      <c r="C75" s="232"/>
      <c r="D75" s="232"/>
      <c r="E75" s="102" t="s">
        <v>31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4"/>
      <c r="AG75" s="92"/>
      <c r="AH75" s="105"/>
    </row>
    <row r="76" spans="1:34" s="110" customFormat="1" ht="12.75" thickBot="1">
      <c r="A76" s="233"/>
      <c r="B76" s="233"/>
      <c r="C76" s="233"/>
      <c r="D76" s="233"/>
      <c r="E76" s="106" t="s">
        <v>19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9"/>
      <c r="AH76" s="109"/>
    </row>
    <row r="77" spans="1:34" s="28" customFormat="1" ht="13.5" thickBot="1">
      <c r="A77" s="44" t="s">
        <v>30</v>
      </c>
      <c r="B77" s="45" t="s">
        <v>25</v>
      </c>
      <c r="C77" s="82" t="s">
        <v>29</v>
      </c>
      <c r="D77" s="82" t="s">
        <v>27</v>
      </c>
      <c r="E77" s="47" t="s">
        <v>28</v>
      </c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2" t="s">
        <v>23</v>
      </c>
      <c r="AH77" s="49" t="s">
        <v>24</v>
      </c>
    </row>
    <row r="78" spans="1:34" s="27" customFormat="1" ht="12.75">
      <c r="A78" s="79">
        <v>1</v>
      </c>
      <c r="B78" s="66">
        <f aca="true" t="shared" si="28" ref="B78:B87">AH78</f>
        <v>0</v>
      </c>
      <c r="C78" s="72">
        <v>111242</v>
      </c>
      <c r="D78" s="84" t="s">
        <v>91</v>
      </c>
      <c r="E78" s="76" t="s">
        <v>135</v>
      </c>
      <c r="F78" s="70">
        <v>0</v>
      </c>
      <c r="G78" s="70"/>
      <c r="H78" s="70"/>
      <c r="I78" s="70"/>
      <c r="J78" s="70"/>
      <c r="K78" s="70"/>
      <c r="L78" s="70"/>
      <c r="M78" s="70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81"/>
      <c r="AG78" s="80">
        <f aca="true" t="shared" si="29" ref="AG78:AG87">SUM(F78:AF78)</f>
        <v>0</v>
      </c>
      <c r="AH78" s="43">
        <f aca="true" t="shared" si="30" ref="AH78:AH87">AG78</f>
        <v>0</v>
      </c>
    </row>
    <row r="79" spans="1:34" s="27" customFormat="1" ht="12.75">
      <c r="A79" s="13">
        <v>2</v>
      </c>
      <c r="B79" s="71">
        <f t="shared" si="28"/>
        <v>0</v>
      </c>
      <c r="C79" s="67">
        <v>206</v>
      </c>
      <c r="D79" s="84" t="s">
        <v>66</v>
      </c>
      <c r="E79" s="204" t="s">
        <v>90</v>
      </c>
      <c r="F79" s="70">
        <v>0</v>
      </c>
      <c r="G79" s="70"/>
      <c r="H79" s="70"/>
      <c r="I79" s="70"/>
      <c r="J79" s="70"/>
      <c r="K79" s="70"/>
      <c r="L79" s="70"/>
      <c r="M79" s="70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20"/>
      <c r="AG79" s="29">
        <f t="shared" si="29"/>
        <v>0</v>
      </c>
      <c r="AH79" s="4">
        <f t="shared" si="30"/>
        <v>0</v>
      </c>
    </row>
    <row r="80" spans="1:34" s="27" customFormat="1" ht="12.75">
      <c r="A80" s="13">
        <v>3</v>
      </c>
      <c r="B80" s="71">
        <f t="shared" si="28"/>
        <v>0</v>
      </c>
      <c r="C80" s="72">
        <v>106007</v>
      </c>
      <c r="D80" s="84" t="s">
        <v>91</v>
      </c>
      <c r="E80" s="76" t="s">
        <v>165</v>
      </c>
      <c r="F80" s="70">
        <v>0</v>
      </c>
      <c r="G80" s="70"/>
      <c r="H80" s="70"/>
      <c r="I80" s="70"/>
      <c r="J80" s="70"/>
      <c r="K80" s="70"/>
      <c r="L80" s="70"/>
      <c r="M80" s="70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20"/>
      <c r="AG80" s="29">
        <f t="shared" si="29"/>
        <v>0</v>
      </c>
      <c r="AH80" s="4">
        <f t="shared" si="30"/>
        <v>0</v>
      </c>
    </row>
    <row r="81" spans="1:34" s="31" customFormat="1" ht="12.75">
      <c r="A81" s="13">
        <v>5</v>
      </c>
      <c r="B81" s="71">
        <f t="shared" si="28"/>
        <v>0</v>
      </c>
      <c r="C81" s="72">
        <v>145</v>
      </c>
      <c r="D81" s="84" t="s">
        <v>66</v>
      </c>
      <c r="E81" s="76" t="s">
        <v>86</v>
      </c>
      <c r="F81" s="70">
        <v>0</v>
      </c>
      <c r="G81" s="70"/>
      <c r="H81" s="70"/>
      <c r="I81" s="70"/>
      <c r="J81" s="70"/>
      <c r="K81" s="70"/>
      <c r="L81" s="70"/>
      <c r="M81" s="70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20"/>
      <c r="AG81" s="29">
        <f t="shared" si="29"/>
        <v>0</v>
      </c>
      <c r="AH81" s="4">
        <f t="shared" si="30"/>
        <v>0</v>
      </c>
    </row>
    <row r="82" spans="1:34" s="31" customFormat="1" ht="12.75">
      <c r="A82" s="13">
        <v>6</v>
      </c>
      <c r="B82" s="71">
        <f t="shared" si="28"/>
        <v>0</v>
      </c>
      <c r="C82" s="72">
        <v>110349</v>
      </c>
      <c r="D82" s="84" t="s">
        <v>74</v>
      </c>
      <c r="E82" s="76" t="s">
        <v>75</v>
      </c>
      <c r="F82" s="70">
        <v>0</v>
      </c>
      <c r="G82" s="70"/>
      <c r="H82" s="70"/>
      <c r="I82" s="70"/>
      <c r="J82" s="70"/>
      <c r="K82" s="70"/>
      <c r="L82" s="70"/>
      <c r="M82" s="70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20"/>
      <c r="AG82" s="29">
        <f t="shared" si="29"/>
        <v>0</v>
      </c>
      <c r="AH82" s="4">
        <f t="shared" si="30"/>
        <v>0</v>
      </c>
    </row>
    <row r="83" spans="1:34" s="31" customFormat="1" ht="12.75">
      <c r="A83" s="13">
        <v>8</v>
      </c>
      <c r="B83" s="71">
        <f t="shared" si="28"/>
        <v>0</v>
      </c>
      <c r="C83" s="72">
        <v>108704</v>
      </c>
      <c r="D83" s="84" t="s">
        <v>74</v>
      </c>
      <c r="E83" s="74" t="s">
        <v>170</v>
      </c>
      <c r="F83" s="70">
        <v>0</v>
      </c>
      <c r="G83" s="70"/>
      <c r="H83" s="70"/>
      <c r="I83" s="70"/>
      <c r="J83" s="70"/>
      <c r="K83" s="70"/>
      <c r="L83" s="70"/>
      <c r="M83" s="70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20"/>
      <c r="AG83" s="29">
        <f t="shared" si="29"/>
        <v>0</v>
      </c>
      <c r="AH83" s="4">
        <f t="shared" si="30"/>
        <v>0</v>
      </c>
    </row>
    <row r="84" spans="1:34" s="31" customFormat="1" ht="12.75">
      <c r="A84" s="13">
        <v>9</v>
      </c>
      <c r="B84" s="71">
        <f t="shared" si="28"/>
        <v>0</v>
      </c>
      <c r="C84" s="72">
        <v>48</v>
      </c>
      <c r="D84" s="84" t="s">
        <v>50</v>
      </c>
      <c r="E84" s="76" t="s">
        <v>49</v>
      </c>
      <c r="F84" s="70">
        <v>0</v>
      </c>
      <c r="G84" s="70"/>
      <c r="H84" s="70"/>
      <c r="I84" s="70"/>
      <c r="J84" s="70"/>
      <c r="K84" s="70"/>
      <c r="L84" s="70"/>
      <c r="M84" s="70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20"/>
      <c r="AG84" s="29">
        <f t="shared" si="29"/>
        <v>0</v>
      </c>
      <c r="AH84" s="4">
        <f t="shared" si="30"/>
        <v>0</v>
      </c>
    </row>
    <row r="85" spans="1:34" s="31" customFormat="1" ht="12.75">
      <c r="A85" s="13">
        <v>10</v>
      </c>
      <c r="B85" s="71">
        <f t="shared" si="28"/>
        <v>0</v>
      </c>
      <c r="C85" s="72">
        <v>48</v>
      </c>
      <c r="D85" s="84" t="s">
        <v>50</v>
      </c>
      <c r="E85" s="76" t="s">
        <v>164</v>
      </c>
      <c r="F85" s="70">
        <v>0</v>
      </c>
      <c r="G85" s="70"/>
      <c r="H85" s="70"/>
      <c r="I85" s="70"/>
      <c r="J85" s="70"/>
      <c r="K85" s="70"/>
      <c r="L85" s="70"/>
      <c r="M85" s="70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20"/>
      <c r="AG85" s="29">
        <f t="shared" si="29"/>
        <v>0</v>
      </c>
      <c r="AH85" s="4">
        <f t="shared" si="30"/>
        <v>0</v>
      </c>
    </row>
    <row r="86" spans="1:34" s="31" customFormat="1" ht="12.75">
      <c r="A86" s="13">
        <v>11</v>
      </c>
      <c r="B86" s="71">
        <f t="shared" si="28"/>
        <v>0</v>
      </c>
      <c r="C86" s="72">
        <v>768</v>
      </c>
      <c r="D86" s="84" t="s">
        <v>74</v>
      </c>
      <c r="E86" s="76" t="s">
        <v>146</v>
      </c>
      <c r="F86" s="70">
        <v>0</v>
      </c>
      <c r="G86" s="70"/>
      <c r="H86" s="70"/>
      <c r="I86" s="70"/>
      <c r="J86" s="70"/>
      <c r="K86" s="70"/>
      <c r="L86" s="70"/>
      <c r="M86" s="70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20"/>
      <c r="AG86" s="29">
        <f t="shared" si="29"/>
        <v>0</v>
      </c>
      <c r="AH86" s="4">
        <f t="shared" si="30"/>
        <v>0</v>
      </c>
    </row>
    <row r="87" spans="1:34" s="31" customFormat="1" ht="12.75">
      <c r="A87" s="13">
        <v>13</v>
      </c>
      <c r="B87" s="71">
        <f t="shared" si="28"/>
        <v>0</v>
      </c>
      <c r="C87" s="72">
        <v>4</v>
      </c>
      <c r="D87" s="84" t="s">
        <v>50</v>
      </c>
      <c r="E87" s="76" t="s">
        <v>137</v>
      </c>
      <c r="F87" s="70">
        <v>0</v>
      </c>
      <c r="G87" s="70"/>
      <c r="H87" s="70"/>
      <c r="I87" s="70"/>
      <c r="J87" s="70"/>
      <c r="K87" s="70"/>
      <c r="L87" s="70"/>
      <c r="M87" s="70"/>
      <c r="N87" s="42"/>
      <c r="O87" s="42"/>
      <c r="P87" s="42"/>
      <c r="Q87" s="9"/>
      <c r="R87" s="9"/>
      <c r="S87" s="9"/>
      <c r="T87" s="9"/>
      <c r="U87" s="9"/>
      <c r="V87" s="9"/>
      <c r="W87" s="9"/>
      <c r="X87" s="42"/>
      <c r="Y87" s="42"/>
      <c r="Z87" s="42"/>
      <c r="AA87" s="42"/>
      <c r="AB87" s="42"/>
      <c r="AC87" s="42"/>
      <c r="AD87" s="42"/>
      <c r="AE87" s="42"/>
      <c r="AF87" s="20"/>
      <c r="AG87" s="29">
        <f t="shared" si="29"/>
        <v>0</v>
      </c>
      <c r="AH87" s="4">
        <f t="shared" si="30"/>
        <v>0</v>
      </c>
    </row>
    <row r="88" spans="1:71" s="50" customFormat="1" ht="12.75">
      <c r="A88" s="183"/>
      <c r="B88" s="36"/>
      <c r="C88" s="184"/>
      <c r="D88" s="185"/>
      <c r="E88" s="179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65"/>
      <c r="AX88" s="166"/>
      <c r="AY88" s="61"/>
      <c r="BA88" s="143"/>
      <c r="BB88" s="143"/>
      <c r="BS88" s="143"/>
    </row>
    <row r="89" spans="1:71" s="50" customFormat="1" ht="12.75">
      <c r="A89" s="183"/>
      <c r="B89" s="36"/>
      <c r="C89" s="184"/>
      <c r="D89" s="185"/>
      <c r="E89" s="179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65"/>
      <c r="AX89" s="166"/>
      <c r="AY89" s="61"/>
      <c r="BA89" s="143"/>
      <c r="BB89" s="143"/>
      <c r="BS89" s="143"/>
    </row>
    <row r="90" spans="1:71" s="50" customFormat="1" ht="12.75">
      <c r="A90" s="183"/>
      <c r="B90" s="36"/>
      <c r="C90" s="184"/>
      <c r="D90" s="185"/>
      <c r="E90" s="179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65"/>
      <c r="AX90" s="166"/>
      <c r="AY90" s="61"/>
      <c r="BA90" s="143"/>
      <c r="BB90" s="143"/>
      <c r="BS90" s="143"/>
    </row>
    <row r="91" spans="1:71" s="50" customFormat="1" ht="12.75">
      <c r="A91" s="183"/>
      <c r="B91" s="36"/>
      <c r="C91" s="184"/>
      <c r="D91" s="185"/>
      <c r="E91" s="179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65"/>
      <c r="AX91" s="166"/>
      <c r="AY91" s="61"/>
      <c r="BA91" s="143"/>
      <c r="BB91" s="143"/>
      <c r="BS91" s="143"/>
    </row>
    <row r="92" spans="1:71" s="50" customFormat="1" ht="12.75">
      <c r="A92" s="183"/>
      <c r="B92" s="36"/>
      <c r="C92" s="184"/>
      <c r="D92" s="185"/>
      <c r="E92" s="179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65"/>
      <c r="AX92" s="166"/>
      <c r="AY92" s="61"/>
      <c r="BA92" s="143"/>
      <c r="BB92" s="143"/>
      <c r="BS92" s="143"/>
    </row>
    <row r="93" spans="1:71" s="50" customFormat="1" ht="12.75">
      <c r="A93" s="183"/>
      <c r="B93" s="36"/>
      <c r="C93" s="184"/>
      <c r="D93" s="185"/>
      <c r="E93" s="179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65"/>
      <c r="AX93" s="166"/>
      <c r="AY93" s="61"/>
      <c r="BA93" s="143"/>
      <c r="BB93" s="143"/>
      <c r="BS93" s="143"/>
    </row>
    <row r="94" spans="1:71" s="50" customFormat="1" ht="12.75">
      <c r="A94" s="183"/>
      <c r="B94" s="36"/>
      <c r="C94" s="184"/>
      <c r="D94" s="185"/>
      <c r="E94" s="179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65"/>
      <c r="AX94" s="166"/>
      <c r="AY94" s="61"/>
      <c r="BA94" s="143"/>
      <c r="BB94" s="143"/>
      <c r="BS94" s="143"/>
    </row>
    <row r="95" spans="1:71" s="50" customFormat="1" ht="12.75">
      <c r="A95" s="183"/>
      <c r="B95" s="36"/>
      <c r="C95" s="184"/>
      <c r="D95" s="185"/>
      <c r="E95" s="179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65"/>
      <c r="AX95" s="166"/>
      <c r="AY95" s="61"/>
      <c r="BA95" s="143"/>
      <c r="BB95" s="143"/>
      <c r="BS95" s="143"/>
    </row>
    <row r="96" spans="1:71" s="50" customFormat="1" ht="12.75">
      <c r="A96" s="183"/>
      <c r="B96" s="36"/>
      <c r="C96" s="184"/>
      <c r="D96" s="185"/>
      <c r="E96" s="179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65"/>
      <c r="AX96" s="166"/>
      <c r="AY96" s="61"/>
      <c r="BA96" s="143"/>
      <c r="BB96" s="143"/>
      <c r="BS96" s="143"/>
    </row>
    <row r="97" spans="1:71" s="50" customFormat="1" ht="12.75">
      <c r="A97" s="183"/>
      <c r="B97" s="36"/>
      <c r="C97" s="184"/>
      <c r="D97" s="185"/>
      <c r="E97" s="179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65"/>
      <c r="AX97" s="166"/>
      <c r="AY97" s="61"/>
      <c r="BA97" s="143"/>
      <c r="BB97" s="143"/>
      <c r="BS97" s="143"/>
    </row>
    <row r="98" spans="1:71" s="50" customFormat="1" ht="12.75">
      <c r="A98" s="183"/>
      <c r="B98" s="36"/>
      <c r="C98" s="184"/>
      <c r="D98" s="185"/>
      <c r="E98" s="179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65"/>
      <c r="AX98" s="166"/>
      <c r="AY98" s="61"/>
      <c r="BA98" s="143"/>
      <c r="BB98" s="143"/>
      <c r="BS98" s="143"/>
    </row>
    <row r="99" spans="1:71" s="50" customFormat="1" ht="12.75">
      <c r="A99" s="183"/>
      <c r="B99" s="36"/>
      <c r="C99" s="184"/>
      <c r="D99" s="185"/>
      <c r="E99" s="179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65"/>
      <c r="AX99" s="166"/>
      <c r="AY99" s="61"/>
      <c r="BA99" s="143"/>
      <c r="BB99" s="143"/>
      <c r="BS99" s="143"/>
    </row>
    <row r="100" spans="1:71" s="50" customFormat="1" ht="12.75">
      <c r="A100" s="183"/>
      <c r="B100" s="36"/>
      <c r="C100" s="184"/>
      <c r="D100" s="185"/>
      <c r="E100" s="179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65"/>
      <c r="AX100" s="166"/>
      <c r="AY100" s="61"/>
      <c r="BA100" s="143"/>
      <c r="BB100" s="143"/>
      <c r="BS100" s="143"/>
    </row>
    <row r="101" spans="1:71" s="50" customFormat="1" ht="12.75">
      <c r="A101" s="183"/>
      <c r="B101" s="36"/>
      <c r="C101" s="184"/>
      <c r="D101" s="185"/>
      <c r="E101" s="179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65"/>
      <c r="AX101" s="166"/>
      <c r="AY101" s="61"/>
      <c r="BA101" s="143"/>
      <c r="BB101" s="143"/>
      <c r="BS101" s="143"/>
    </row>
    <row r="102" spans="1:71" s="50" customFormat="1" ht="12.75">
      <c r="A102" s="183"/>
      <c r="B102" s="36"/>
      <c r="C102" s="184"/>
      <c r="D102" s="185"/>
      <c r="E102" s="179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65"/>
      <c r="AX102" s="166"/>
      <c r="AY102" s="61"/>
      <c r="BA102" s="143"/>
      <c r="BB102" s="143"/>
      <c r="BS102" s="143"/>
    </row>
    <row r="103" spans="1:71" s="50" customFormat="1" ht="12.75">
      <c r="A103" s="183"/>
      <c r="B103" s="36"/>
      <c r="C103" s="184"/>
      <c r="D103" s="185"/>
      <c r="E103" s="179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65"/>
      <c r="AX103" s="166"/>
      <c r="AY103" s="61"/>
      <c r="BA103" s="143"/>
      <c r="BB103" s="143"/>
      <c r="BS103" s="143"/>
    </row>
    <row r="104" spans="1:71" s="50" customFormat="1" ht="12.75">
      <c r="A104" s="183"/>
      <c r="B104" s="36"/>
      <c r="C104" s="184"/>
      <c r="D104" s="185"/>
      <c r="E104" s="179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65"/>
      <c r="AX104" s="166"/>
      <c r="AY104" s="61"/>
      <c r="BA104" s="143"/>
      <c r="BB104" s="143"/>
      <c r="BS104" s="143"/>
    </row>
    <row r="105" spans="1:71" s="50" customFormat="1" ht="12.75">
      <c r="A105" s="183"/>
      <c r="B105" s="36"/>
      <c r="C105" s="184"/>
      <c r="D105" s="185"/>
      <c r="E105" s="179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65"/>
      <c r="AX105" s="166"/>
      <c r="AY105" s="61"/>
      <c r="BA105" s="143"/>
      <c r="BB105" s="143"/>
      <c r="BS105" s="143"/>
    </row>
    <row r="106" spans="1:71" s="50" customFormat="1" ht="12.75">
      <c r="A106" s="183"/>
      <c r="B106" s="36"/>
      <c r="C106" s="184"/>
      <c r="D106" s="185"/>
      <c r="E106" s="179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65"/>
      <c r="AX106" s="166"/>
      <c r="AY106" s="61"/>
      <c r="BA106" s="143"/>
      <c r="BB106" s="143"/>
      <c r="BS106" s="143"/>
    </row>
    <row r="107" spans="1:71" s="50" customFormat="1" ht="12.75">
      <c r="A107" s="183"/>
      <c r="B107" s="36"/>
      <c r="C107" s="184"/>
      <c r="D107" s="185"/>
      <c r="E107" s="179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65"/>
      <c r="AX107" s="166"/>
      <c r="AY107" s="61"/>
      <c r="BA107" s="143"/>
      <c r="BB107" s="143"/>
      <c r="BS107" s="143"/>
    </row>
    <row r="108" spans="1:71" s="50" customFormat="1" ht="12.75">
      <c r="A108" s="183"/>
      <c r="B108" s="36"/>
      <c r="C108" s="184"/>
      <c r="D108" s="185"/>
      <c r="E108" s="17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65"/>
      <c r="AX108" s="166"/>
      <c r="AY108" s="61"/>
      <c r="BA108" s="143"/>
      <c r="BB108" s="143"/>
      <c r="BS108" s="143"/>
    </row>
    <row r="109" spans="1:71" s="50" customFormat="1" ht="12.75">
      <c r="A109" s="183"/>
      <c r="B109" s="36"/>
      <c r="C109" s="184"/>
      <c r="D109" s="185"/>
      <c r="E109" s="17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65"/>
      <c r="AX109" s="166"/>
      <c r="AY109" s="61"/>
      <c r="BA109" s="143"/>
      <c r="BB109" s="143"/>
      <c r="BS109" s="143"/>
    </row>
    <row r="110" spans="1:71" s="50" customFormat="1" ht="12.75">
      <c r="A110" s="183"/>
      <c r="B110" s="36"/>
      <c r="C110" s="184"/>
      <c r="D110" s="185"/>
      <c r="E110" s="179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65"/>
      <c r="AX110" s="166"/>
      <c r="AY110" s="61"/>
      <c r="BA110" s="143"/>
      <c r="BB110" s="143"/>
      <c r="BS110" s="143"/>
    </row>
    <row r="111" spans="1:71" s="50" customFormat="1" ht="12.75">
      <c r="A111" s="183"/>
      <c r="B111" s="36"/>
      <c r="C111" s="184"/>
      <c r="D111" s="185"/>
      <c r="E111" s="179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65"/>
      <c r="AX111" s="166"/>
      <c r="AY111" s="61"/>
      <c r="BA111" s="143"/>
      <c r="BB111" s="143"/>
      <c r="BS111" s="143"/>
    </row>
    <row r="112" spans="1:71" s="50" customFormat="1" ht="12.75">
      <c r="A112" s="183"/>
      <c r="B112" s="36"/>
      <c r="C112" s="184"/>
      <c r="D112" s="185"/>
      <c r="E112" s="17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65"/>
      <c r="AX112" s="166"/>
      <c r="AY112" s="61"/>
      <c r="BA112" s="143"/>
      <c r="BB112" s="143"/>
      <c r="BS112" s="143"/>
    </row>
    <row r="113" spans="1:71" s="50" customFormat="1" ht="12.75">
      <c r="A113" s="183"/>
      <c r="B113" s="36"/>
      <c r="C113" s="184"/>
      <c r="D113" s="185"/>
      <c r="E113" s="17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65"/>
      <c r="AX113" s="166"/>
      <c r="AY113" s="61"/>
      <c r="BA113" s="143"/>
      <c r="BB113" s="143"/>
      <c r="BS113" s="143"/>
    </row>
    <row r="114" spans="1:71" s="50" customFormat="1" ht="12.75">
      <c r="A114" s="183"/>
      <c r="B114" s="36"/>
      <c r="C114" s="184"/>
      <c r="D114" s="185"/>
      <c r="E114" s="179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65"/>
      <c r="AX114" s="166"/>
      <c r="AY114" s="61"/>
      <c r="BA114" s="143"/>
      <c r="BB114" s="143"/>
      <c r="BS114" s="143"/>
    </row>
    <row r="115" spans="1:71" s="50" customFormat="1" ht="12.75">
      <c r="A115" s="183"/>
      <c r="B115" s="36"/>
      <c r="C115" s="184"/>
      <c r="D115" s="185"/>
      <c r="E115" s="179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65"/>
      <c r="AX115" s="166"/>
      <c r="AY115" s="61"/>
      <c r="BA115" s="143"/>
      <c r="BB115" s="143"/>
      <c r="BS115" s="143"/>
    </row>
    <row r="116" spans="1:71" s="50" customFormat="1" ht="12.75">
      <c r="A116" s="183"/>
      <c r="B116" s="36"/>
      <c r="C116" s="184"/>
      <c r="D116" s="185"/>
      <c r="E116" s="179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65"/>
      <c r="AX116" s="166"/>
      <c r="AY116" s="61"/>
      <c r="BA116" s="143"/>
      <c r="BB116" s="143"/>
      <c r="BS116" s="143"/>
    </row>
    <row r="117" spans="1:71" s="50" customFormat="1" ht="12.75">
      <c r="A117" s="183"/>
      <c r="B117" s="36"/>
      <c r="C117" s="184"/>
      <c r="D117" s="185"/>
      <c r="E117" s="179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65"/>
      <c r="AX117" s="166"/>
      <c r="AY117" s="61"/>
      <c r="BA117" s="143"/>
      <c r="BB117" s="143"/>
      <c r="BS117" s="143"/>
    </row>
    <row r="118" spans="1:71" s="50" customFormat="1" ht="12.75">
      <c r="A118" s="183"/>
      <c r="B118" s="36"/>
      <c r="C118" s="184"/>
      <c r="D118" s="185"/>
      <c r="E118" s="179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65"/>
      <c r="AX118" s="166"/>
      <c r="AY118" s="61"/>
      <c r="BA118" s="143"/>
      <c r="BB118" s="143"/>
      <c r="BS118" s="143"/>
    </row>
    <row r="119" spans="1:71" s="50" customFormat="1" ht="12.75">
      <c r="A119" s="183"/>
      <c r="B119" s="36"/>
      <c r="C119" s="184"/>
      <c r="D119" s="185"/>
      <c r="E119" s="179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65"/>
      <c r="AX119" s="166"/>
      <c r="AY119" s="61"/>
      <c r="BA119" s="143"/>
      <c r="BB119" s="143"/>
      <c r="BS119" s="143"/>
    </row>
    <row r="120" spans="1:71" s="50" customFormat="1" ht="12.75">
      <c r="A120" s="183"/>
      <c r="B120" s="36"/>
      <c r="C120" s="184"/>
      <c r="D120" s="185"/>
      <c r="E120" s="179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65"/>
      <c r="AX120" s="166"/>
      <c r="AY120" s="61"/>
      <c r="BA120" s="143"/>
      <c r="BB120" s="143"/>
      <c r="BS120" s="143"/>
    </row>
    <row r="121" spans="1:71" s="50" customFormat="1" ht="12.75">
      <c r="A121" s="183"/>
      <c r="B121" s="36"/>
      <c r="C121" s="184"/>
      <c r="D121" s="185"/>
      <c r="E121" s="179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65"/>
      <c r="AX121" s="166"/>
      <c r="AY121" s="61"/>
      <c r="BA121" s="143"/>
      <c r="BB121" s="143"/>
      <c r="BS121" s="143"/>
    </row>
    <row r="122" spans="1:71" s="50" customFormat="1" ht="12.75">
      <c r="A122" s="183"/>
      <c r="B122" s="36"/>
      <c r="C122" s="184"/>
      <c r="D122" s="185"/>
      <c r="E122" s="179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65"/>
      <c r="AX122" s="166"/>
      <c r="AY122" s="61"/>
      <c r="BA122" s="143"/>
      <c r="BB122" s="143"/>
      <c r="BS122" s="143"/>
    </row>
    <row r="123" spans="1:71" s="50" customFormat="1" ht="12.75">
      <c r="A123" s="183"/>
      <c r="B123" s="36"/>
      <c r="C123" s="184"/>
      <c r="D123" s="185"/>
      <c r="E123" s="179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65"/>
      <c r="AX123" s="166"/>
      <c r="AY123" s="61"/>
      <c r="BA123" s="143"/>
      <c r="BB123" s="143"/>
      <c r="BS123" s="143"/>
    </row>
    <row r="124" spans="1:71" s="50" customFormat="1" ht="12.75">
      <c r="A124" s="183"/>
      <c r="B124" s="36"/>
      <c r="C124" s="184"/>
      <c r="D124" s="185"/>
      <c r="E124" s="179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65"/>
      <c r="AX124" s="166"/>
      <c r="AY124" s="61"/>
      <c r="BA124" s="143"/>
      <c r="BB124" s="143"/>
      <c r="BS124" s="143"/>
    </row>
    <row r="125" spans="1:71" s="50" customFormat="1" ht="12.75">
      <c r="A125" s="183"/>
      <c r="B125" s="36"/>
      <c r="C125" s="184"/>
      <c r="D125" s="185"/>
      <c r="E125" s="179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65"/>
      <c r="AX125" s="166"/>
      <c r="AY125" s="61"/>
      <c r="BA125" s="143"/>
      <c r="BB125" s="143"/>
      <c r="BS125" s="143"/>
    </row>
    <row r="126" spans="1:71" s="50" customFormat="1" ht="12.75">
      <c r="A126" s="183"/>
      <c r="B126" s="36"/>
      <c r="C126" s="184"/>
      <c r="D126" s="185"/>
      <c r="E126" s="179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65"/>
      <c r="AX126" s="166"/>
      <c r="AY126" s="61"/>
      <c r="BA126" s="143"/>
      <c r="BB126" s="143"/>
      <c r="BS126" s="143"/>
    </row>
    <row r="127" spans="1:71" s="50" customFormat="1" ht="12.75">
      <c r="A127" s="183"/>
      <c r="B127" s="36"/>
      <c r="C127" s="184"/>
      <c r="D127" s="185"/>
      <c r="E127" s="179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65"/>
      <c r="AX127" s="166"/>
      <c r="AY127" s="61"/>
      <c r="BA127" s="143"/>
      <c r="BB127" s="143"/>
      <c r="BS127" s="143"/>
    </row>
    <row r="128" spans="1:71" s="50" customFormat="1" ht="12.75">
      <c r="A128" s="183"/>
      <c r="B128" s="36"/>
      <c r="C128" s="184"/>
      <c r="D128" s="185"/>
      <c r="E128" s="179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65"/>
      <c r="AX128" s="166"/>
      <c r="AY128" s="61"/>
      <c r="BA128" s="143"/>
      <c r="BB128" s="143"/>
      <c r="BS128" s="143"/>
    </row>
    <row r="129" spans="1:71" s="50" customFormat="1" ht="12.75">
      <c r="A129" s="183"/>
      <c r="B129" s="36"/>
      <c r="C129" s="184"/>
      <c r="D129" s="185"/>
      <c r="E129" s="179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65"/>
      <c r="AX129" s="166"/>
      <c r="AY129" s="61"/>
      <c r="BA129" s="143"/>
      <c r="BB129" s="143"/>
      <c r="BS129" s="143"/>
    </row>
    <row r="130" spans="1:71" s="50" customFormat="1" ht="12.75">
      <c r="A130" s="183"/>
      <c r="B130" s="36"/>
      <c r="C130" s="184"/>
      <c r="D130" s="185"/>
      <c r="E130" s="179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65"/>
      <c r="AX130" s="166"/>
      <c r="AY130" s="61"/>
      <c r="BA130" s="143"/>
      <c r="BB130" s="143"/>
      <c r="BS130" s="143"/>
    </row>
    <row r="131" spans="1:71" s="50" customFormat="1" ht="12.75">
      <c r="A131" s="183"/>
      <c r="B131" s="36"/>
      <c r="C131" s="184"/>
      <c r="D131" s="185"/>
      <c r="E131" s="179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65"/>
      <c r="AX131" s="166"/>
      <c r="AY131" s="61"/>
      <c r="BA131" s="143"/>
      <c r="BB131" s="143"/>
      <c r="BS131" s="143"/>
    </row>
    <row r="132" spans="1:71" s="50" customFormat="1" ht="12.75">
      <c r="A132" s="183"/>
      <c r="B132" s="36"/>
      <c r="C132" s="184"/>
      <c r="D132" s="185"/>
      <c r="E132" s="179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65"/>
      <c r="AX132" s="166"/>
      <c r="AY132" s="61"/>
      <c r="BA132" s="143"/>
      <c r="BB132" s="143"/>
      <c r="BS132" s="143"/>
    </row>
    <row r="133" spans="1:71" s="50" customFormat="1" ht="12.75">
      <c r="A133" s="183"/>
      <c r="B133" s="36"/>
      <c r="C133" s="184"/>
      <c r="D133" s="185"/>
      <c r="E133" s="179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65"/>
      <c r="AX133" s="166"/>
      <c r="AY133" s="61"/>
      <c r="BA133" s="143"/>
      <c r="BB133" s="143"/>
      <c r="BS133" s="143"/>
    </row>
    <row r="134" spans="1:71" s="50" customFormat="1" ht="12.75">
      <c r="A134" s="183"/>
      <c r="B134" s="36"/>
      <c r="C134" s="184"/>
      <c r="D134" s="185"/>
      <c r="E134" s="179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65"/>
      <c r="AX134" s="166"/>
      <c r="AY134" s="61"/>
      <c r="BA134" s="143"/>
      <c r="BB134" s="143"/>
      <c r="BS134" s="143"/>
    </row>
    <row r="135" spans="1:71" s="50" customFormat="1" ht="12.75">
      <c r="A135" s="183"/>
      <c r="B135" s="36"/>
      <c r="C135" s="184"/>
      <c r="D135" s="185"/>
      <c r="E135" s="179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65"/>
      <c r="AX135" s="166"/>
      <c r="AY135" s="61"/>
      <c r="BA135" s="143"/>
      <c r="BB135" s="143"/>
      <c r="BS135" s="143"/>
    </row>
    <row r="136" spans="1:71" s="50" customFormat="1" ht="12.75">
      <c r="A136" s="183"/>
      <c r="B136" s="36"/>
      <c r="C136" s="184"/>
      <c r="D136" s="185"/>
      <c r="E136" s="179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65"/>
      <c r="AX136" s="166"/>
      <c r="AY136" s="61"/>
      <c r="BA136" s="143"/>
      <c r="BB136" s="143"/>
      <c r="BS136" s="143"/>
    </row>
    <row r="137" spans="1:71" s="50" customFormat="1" ht="12.75">
      <c r="A137" s="183"/>
      <c r="B137" s="36"/>
      <c r="C137" s="184"/>
      <c r="D137" s="185"/>
      <c r="E137" s="179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65"/>
      <c r="AX137" s="166"/>
      <c r="AY137" s="61"/>
      <c r="BA137" s="143"/>
      <c r="BB137" s="143"/>
      <c r="BS137" s="143"/>
    </row>
    <row r="138" spans="1:71" s="50" customFormat="1" ht="12.75">
      <c r="A138" s="183"/>
      <c r="B138" s="36"/>
      <c r="C138" s="184"/>
      <c r="D138" s="185"/>
      <c r="E138" s="179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65"/>
      <c r="AX138" s="166"/>
      <c r="AY138" s="61"/>
      <c r="BA138" s="143"/>
      <c r="BB138" s="143"/>
      <c r="BS138" s="143"/>
    </row>
    <row r="139" spans="1:71" s="50" customFormat="1" ht="12.75">
      <c r="A139" s="183"/>
      <c r="B139" s="36"/>
      <c r="C139" s="184"/>
      <c r="D139" s="185"/>
      <c r="E139" s="179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65"/>
      <c r="AX139" s="166"/>
      <c r="AY139" s="61"/>
      <c r="BA139" s="143"/>
      <c r="BB139" s="143"/>
      <c r="BS139" s="143"/>
    </row>
    <row r="140" spans="1:71" s="50" customFormat="1" ht="12.75">
      <c r="A140" s="183"/>
      <c r="B140" s="36"/>
      <c r="C140" s="184"/>
      <c r="D140" s="185"/>
      <c r="E140" s="179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65"/>
      <c r="AX140" s="166"/>
      <c r="AY140" s="61"/>
      <c r="BA140" s="143"/>
      <c r="BB140" s="143"/>
      <c r="BS140" s="143"/>
    </row>
    <row r="141" spans="1:71" s="50" customFormat="1" ht="12.75">
      <c r="A141" s="183"/>
      <c r="B141" s="36"/>
      <c r="C141" s="184"/>
      <c r="D141" s="185"/>
      <c r="E141" s="179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65"/>
      <c r="AX141" s="166"/>
      <c r="AY141" s="61"/>
      <c r="BA141" s="143"/>
      <c r="BB141" s="143"/>
      <c r="BS141" s="143"/>
    </row>
    <row r="142" spans="1:71" s="50" customFormat="1" ht="12.75">
      <c r="A142" s="183"/>
      <c r="B142" s="36"/>
      <c r="C142" s="184"/>
      <c r="D142" s="185"/>
      <c r="E142" s="179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65"/>
      <c r="AX142" s="166"/>
      <c r="AY142" s="61"/>
      <c r="BA142" s="143"/>
      <c r="BB142" s="143"/>
      <c r="BS142" s="143"/>
    </row>
    <row r="143" spans="1:71" s="50" customFormat="1" ht="12.75">
      <c r="A143" s="183"/>
      <c r="B143" s="36"/>
      <c r="C143" s="184"/>
      <c r="D143" s="185"/>
      <c r="E143" s="179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65"/>
      <c r="AX143" s="166"/>
      <c r="AY143" s="61"/>
      <c r="BA143" s="143"/>
      <c r="BB143" s="143"/>
      <c r="BS143" s="143"/>
    </row>
    <row r="144" spans="1:71" s="50" customFormat="1" ht="12.75">
      <c r="A144" s="183"/>
      <c r="B144" s="36"/>
      <c r="C144" s="184"/>
      <c r="D144" s="185"/>
      <c r="E144" s="179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65"/>
      <c r="AX144" s="166"/>
      <c r="AY144" s="61"/>
      <c r="BA144" s="143"/>
      <c r="BB144" s="143"/>
      <c r="BS144" s="143"/>
    </row>
    <row r="145" spans="1:71" s="50" customFormat="1" ht="12.75">
      <c r="A145" s="183"/>
      <c r="B145" s="36"/>
      <c r="C145" s="184"/>
      <c r="D145" s="185"/>
      <c r="E145" s="179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65"/>
      <c r="AX145" s="166"/>
      <c r="AY145" s="61"/>
      <c r="BA145" s="143"/>
      <c r="BB145" s="143"/>
      <c r="BS145" s="143"/>
    </row>
    <row r="146" spans="1:71" s="50" customFormat="1" ht="12.75">
      <c r="A146" s="183"/>
      <c r="B146" s="36"/>
      <c r="C146" s="184"/>
      <c r="D146" s="185"/>
      <c r="E146" s="179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65"/>
      <c r="AX146" s="166"/>
      <c r="AY146" s="61"/>
      <c r="BA146" s="143"/>
      <c r="BB146" s="143"/>
      <c r="BS146" s="143"/>
    </row>
    <row r="147" spans="1:71" s="50" customFormat="1" ht="12.75">
      <c r="A147" s="183"/>
      <c r="B147" s="36"/>
      <c r="C147" s="184"/>
      <c r="D147" s="185"/>
      <c r="E147" s="179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65"/>
      <c r="AX147" s="166"/>
      <c r="AY147" s="61"/>
      <c r="BA147" s="143"/>
      <c r="BB147" s="143"/>
      <c r="BS147" s="143"/>
    </row>
    <row r="148" spans="1:71" s="50" customFormat="1" ht="12.75">
      <c r="A148" s="183"/>
      <c r="B148" s="36"/>
      <c r="C148" s="184"/>
      <c r="D148" s="185"/>
      <c r="E148" s="17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65"/>
      <c r="AX148" s="166"/>
      <c r="AY148" s="61"/>
      <c r="BA148" s="143"/>
      <c r="BB148" s="143"/>
      <c r="BS148" s="143"/>
    </row>
    <row r="149" spans="1:71" s="50" customFormat="1" ht="12.75">
      <c r="A149" s="183"/>
      <c r="B149" s="36"/>
      <c r="C149" s="184"/>
      <c r="D149" s="185"/>
      <c r="E149" s="17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65"/>
      <c r="AX149" s="166"/>
      <c r="AY149" s="61"/>
      <c r="BA149" s="143"/>
      <c r="BB149" s="143"/>
      <c r="BS149" s="143"/>
    </row>
    <row r="150" spans="1:71" s="50" customFormat="1" ht="12.75">
      <c r="A150" s="183"/>
      <c r="B150" s="36"/>
      <c r="C150" s="184"/>
      <c r="D150" s="185"/>
      <c r="E150" s="179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65"/>
      <c r="AX150" s="166"/>
      <c r="AY150" s="61"/>
      <c r="BA150" s="143"/>
      <c r="BB150" s="143"/>
      <c r="BS150" s="143"/>
    </row>
    <row r="151" spans="1:71" s="50" customFormat="1" ht="12.75">
      <c r="A151" s="183"/>
      <c r="B151" s="36"/>
      <c r="C151" s="184"/>
      <c r="D151" s="185"/>
      <c r="E151" s="179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65"/>
      <c r="AX151" s="166"/>
      <c r="AY151" s="61"/>
      <c r="BA151" s="143"/>
      <c r="BB151" s="143"/>
      <c r="BS151" s="143"/>
    </row>
    <row r="152" spans="1:71" s="50" customFormat="1" ht="12.75">
      <c r="A152" s="183"/>
      <c r="B152" s="36"/>
      <c r="C152" s="184"/>
      <c r="D152" s="185"/>
      <c r="E152" s="17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65"/>
      <c r="AX152" s="166"/>
      <c r="AY152" s="61"/>
      <c r="BA152" s="143"/>
      <c r="BB152" s="143"/>
      <c r="BS152" s="143"/>
    </row>
    <row r="153" spans="1:71" s="50" customFormat="1" ht="12.75">
      <c r="A153" s="183"/>
      <c r="B153" s="36"/>
      <c r="C153" s="184"/>
      <c r="D153" s="185"/>
      <c r="E153" s="17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65"/>
      <c r="AX153" s="166"/>
      <c r="AY153" s="61"/>
      <c r="BA153" s="143"/>
      <c r="BB153" s="143"/>
      <c r="BS153" s="143"/>
    </row>
    <row r="154" spans="1:71" s="50" customFormat="1" ht="12.75">
      <c r="A154" s="183"/>
      <c r="B154" s="36"/>
      <c r="C154" s="184"/>
      <c r="D154" s="185"/>
      <c r="E154" s="179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65"/>
      <c r="AX154" s="166"/>
      <c r="AY154" s="61"/>
      <c r="BA154" s="143"/>
      <c r="BB154" s="143"/>
      <c r="BS154" s="143"/>
    </row>
    <row r="155" spans="1:71" s="50" customFormat="1" ht="12.75">
      <c r="A155" s="183"/>
      <c r="B155" s="36"/>
      <c r="C155" s="184"/>
      <c r="D155" s="185"/>
      <c r="E155" s="179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65"/>
      <c r="AX155" s="166"/>
      <c r="AY155" s="61"/>
      <c r="BA155" s="143"/>
      <c r="BB155" s="143"/>
      <c r="BS155" s="143"/>
    </row>
    <row r="156" spans="1:71" s="50" customFormat="1" ht="12.75">
      <c r="A156" s="183"/>
      <c r="B156" s="36"/>
      <c r="C156" s="184"/>
      <c r="D156" s="185"/>
      <c r="E156" s="179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65"/>
      <c r="AX156" s="166"/>
      <c r="AY156" s="61"/>
      <c r="BA156" s="143"/>
      <c r="BB156" s="143"/>
      <c r="BS156" s="143"/>
    </row>
    <row r="157" spans="1:71" s="50" customFormat="1" ht="12.75">
      <c r="A157" s="183"/>
      <c r="B157" s="36"/>
      <c r="C157" s="184"/>
      <c r="D157" s="185"/>
      <c r="E157" s="179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65"/>
      <c r="AX157" s="166"/>
      <c r="AY157" s="61"/>
      <c r="BA157" s="143"/>
      <c r="BB157" s="143"/>
      <c r="BS157" s="143"/>
    </row>
    <row r="158" spans="1:71" s="50" customFormat="1" ht="12.75">
      <c r="A158" s="183"/>
      <c r="B158" s="36"/>
      <c r="C158" s="184"/>
      <c r="D158" s="185"/>
      <c r="E158" s="179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65"/>
      <c r="AX158" s="166"/>
      <c r="AY158" s="61"/>
      <c r="BA158" s="143"/>
      <c r="BB158" s="143"/>
      <c r="BS158" s="143"/>
    </row>
    <row r="159" spans="1:71" s="50" customFormat="1" ht="12.75">
      <c r="A159" s="183"/>
      <c r="B159" s="36"/>
      <c r="C159" s="184"/>
      <c r="D159" s="185"/>
      <c r="E159" s="179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65"/>
      <c r="AX159" s="166"/>
      <c r="AY159" s="61"/>
      <c r="BA159" s="143"/>
      <c r="BB159" s="143"/>
      <c r="BS159" s="143"/>
    </row>
    <row r="160" spans="1:71" s="50" customFormat="1" ht="12.75">
      <c r="A160" s="183"/>
      <c r="B160" s="36"/>
      <c r="C160" s="184"/>
      <c r="D160" s="185"/>
      <c r="E160" s="179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65"/>
      <c r="AX160" s="166"/>
      <c r="AY160" s="61"/>
      <c r="BA160" s="143"/>
      <c r="BB160" s="143"/>
      <c r="BS160" s="143"/>
    </row>
    <row r="161" spans="1:71" s="50" customFormat="1" ht="12.75">
      <c r="A161" s="183"/>
      <c r="B161" s="36"/>
      <c r="C161" s="184"/>
      <c r="D161" s="185"/>
      <c r="E161" s="179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65"/>
      <c r="AX161" s="166"/>
      <c r="AY161" s="61"/>
      <c r="BA161" s="143"/>
      <c r="BB161" s="143"/>
      <c r="BS161" s="143"/>
    </row>
    <row r="162" spans="1:71" s="50" customFormat="1" ht="12.75">
      <c r="A162" s="183"/>
      <c r="B162" s="36"/>
      <c r="C162" s="184"/>
      <c r="D162" s="185"/>
      <c r="E162" s="179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65"/>
      <c r="AX162" s="166"/>
      <c r="AY162" s="61"/>
      <c r="BA162" s="143"/>
      <c r="BB162" s="143"/>
      <c r="BS162" s="143"/>
    </row>
    <row r="163" spans="1:71" s="50" customFormat="1" ht="12.75">
      <c r="A163" s="183"/>
      <c r="B163" s="36"/>
      <c r="C163" s="184"/>
      <c r="D163" s="185"/>
      <c r="E163" s="179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65"/>
      <c r="AX163" s="166"/>
      <c r="AY163" s="61"/>
      <c r="BA163" s="143"/>
      <c r="BB163" s="143"/>
      <c r="BS163" s="143"/>
    </row>
    <row r="164" spans="1:71" s="50" customFormat="1" ht="12.75">
      <c r="A164" s="183"/>
      <c r="B164" s="36"/>
      <c r="C164" s="184"/>
      <c r="D164" s="185"/>
      <c r="E164" s="179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65"/>
      <c r="AX164" s="166"/>
      <c r="AY164" s="61"/>
      <c r="BA164" s="143"/>
      <c r="BB164" s="143"/>
      <c r="BS164" s="143"/>
    </row>
    <row r="165" spans="1:71" s="50" customFormat="1" ht="12.75">
      <c r="A165" s="183"/>
      <c r="B165" s="36"/>
      <c r="C165" s="184"/>
      <c r="D165" s="185"/>
      <c r="E165" s="179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65"/>
      <c r="AX165" s="166"/>
      <c r="AY165" s="61"/>
      <c r="BA165" s="143"/>
      <c r="BB165" s="143"/>
      <c r="BS165" s="143"/>
    </row>
    <row r="166" spans="1:71" s="50" customFormat="1" ht="12.75">
      <c r="A166" s="183"/>
      <c r="B166" s="36"/>
      <c r="C166" s="184"/>
      <c r="D166" s="185"/>
      <c r="E166" s="179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65"/>
      <c r="AX166" s="166"/>
      <c r="AY166" s="61"/>
      <c r="BA166" s="143"/>
      <c r="BB166" s="143"/>
      <c r="BS166" s="143"/>
    </row>
    <row r="167" spans="1:71" s="50" customFormat="1" ht="12.75">
      <c r="A167" s="183"/>
      <c r="B167" s="36"/>
      <c r="C167" s="184"/>
      <c r="D167" s="185"/>
      <c r="E167" s="179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65"/>
      <c r="AX167" s="166"/>
      <c r="AY167" s="61"/>
      <c r="BA167" s="143"/>
      <c r="BB167" s="143"/>
      <c r="BS167" s="143"/>
    </row>
    <row r="168" spans="1:71" s="50" customFormat="1" ht="12.75">
      <c r="A168" s="183"/>
      <c r="B168" s="36"/>
      <c r="C168" s="184"/>
      <c r="D168" s="185"/>
      <c r="E168" s="179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65"/>
      <c r="AX168" s="166"/>
      <c r="AY168" s="61"/>
      <c r="BA168" s="143"/>
      <c r="BB168" s="143"/>
      <c r="BS168" s="143"/>
    </row>
    <row r="169" spans="1:71" s="50" customFormat="1" ht="12.75">
      <c r="A169" s="183"/>
      <c r="B169" s="36"/>
      <c r="C169" s="184"/>
      <c r="D169" s="185"/>
      <c r="E169" s="179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65"/>
      <c r="AX169" s="166"/>
      <c r="AY169" s="61"/>
      <c r="BA169" s="143"/>
      <c r="BB169" s="143"/>
      <c r="BS169" s="143"/>
    </row>
    <row r="170" spans="1:71" s="50" customFormat="1" ht="12.75">
      <c r="A170" s="183"/>
      <c r="B170" s="36"/>
      <c r="C170" s="184"/>
      <c r="D170" s="185"/>
      <c r="E170" s="179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65"/>
      <c r="AX170" s="166"/>
      <c r="AY170" s="61"/>
      <c r="BA170" s="143"/>
      <c r="BB170" s="143"/>
      <c r="BS170" s="143"/>
    </row>
    <row r="171" spans="1:71" s="50" customFormat="1" ht="12.75">
      <c r="A171" s="183"/>
      <c r="B171" s="36"/>
      <c r="C171" s="184"/>
      <c r="D171" s="185"/>
      <c r="E171" s="179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65"/>
      <c r="AX171" s="166"/>
      <c r="AY171" s="61"/>
      <c r="BA171" s="143"/>
      <c r="BB171" s="143"/>
      <c r="BS171" s="143"/>
    </row>
    <row r="172" spans="1:71" s="50" customFormat="1" ht="12.75">
      <c r="A172" s="183"/>
      <c r="B172" s="36"/>
      <c r="C172" s="184"/>
      <c r="D172" s="185"/>
      <c r="E172" s="179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65"/>
      <c r="AX172" s="166"/>
      <c r="AY172" s="61"/>
      <c r="BA172" s="143"/>
      <c r="BB172" s="143"/>
      <c r="BS172" s="143"/>
    </row>
    <row r="173" spans="1:71" s="50" customFormat="1" ht="12.75">
      <c r="A173" s="183"/>
      <c r="B173" s="36"/>
      <c r="C173" s="184"/>
      <c r="D173" s="185"/>
      <c r="E173" s="179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65"/>
      <c r="AX173" s="166"/>
      <c r="AY173" s="61"/>
      <c r="BA173" s="143"/>
      <c r="BB173" s="143"/>
      <c r="BS173" s="143"/>
    </row>
    <row r="174" spans="1:71" s="50" customFormat="1" ht="12.75">
      <c r="A174" s="183"/>
      <c r="B174" s="36"/>
      <c r="C174" s="184"/>
      <c r="D174" s="185"/>
      <c r="E174" s="179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65"/>
      <c r="AX174" s="166"/>
      <c r="AY174" s="61"/>
      <c r="BA174" s="143"/>
      <c r="BB174" s="143"/>
      <c r="BS174" s="143"/>
    </row>
    <row r="175" spans="1:71" s="50" customFormat="1" ht="12.75">
      <c r="A175" s="183"/>
      <c r="B175" s="36"/>
      <c r="C175" s="184"/>
      <c r="D175" s="185"/>
      <c r="E175" s="179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65"/>
      <c r="AX175" s="166"/>
      <c r="AY175" s="61"/>
      <c r="BA175" s="143"/>
      <c r="BB175" s="143"/>
      <c r="BS175" s="143"/>
    </row>
    <row r="176" spans="1:71" s="50" customFormat="1" ht="12.75">
      <c r="A176" s="183"/>
      <c r="B176" s="36"/>
      <c r="C176" s="184"/>
      <c r="D176" s="185"/>
      <c r="E176" s="179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65"/>
      <c r="AX176" s="166"/>
      <c r="AY176" s="61"/>
      <c r="BA176" s="143"/>
      <c r="BB176" s="143"/>
      <c r="BS176" s="143"/>
    </row>
    <row r="177" spans="1:71" s="50" customFormat="1" ht="12.75">
      <c r="A177" s="183"/>
      <c r="B177" s="36"/>
      <c r="C177" s="184"/>
      <c r="D177" s="185"/>
      <c r="E177" s="179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65"/>
      <c r="AX177" s="166"/>
      <c r="AY177" s="61"/>
      <c r="BA177" s="143"/>
      <c r="BB177" s="143"/>
      <c r="BS177" s="143"/>
    </row>
    <row r="178" spans="1:71" s="50" customFormat="1" ht="12.75">
      <c r="A178" s="183"/>
      <c r="B178" s="36"/>
      <c r="C178" s="184"/>
      <c r="D178" s="185"/>
      <c r="E178" s="179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65"/>
      <c r="AX178" s="166"/>
      <c r="AY178" s="61"/>
      <c r="BA178" s="143"/>
      <c r="BB178" s="143"/>
      <c r="BS178" s="143"/>
    </row>
    <row r="179" spans="1:71" s="50" customFormat="1" ht="12.75">
      <c r="A179" s="183"/>
      <c r="B179" s="36"/>
      <c r="C179" s="184"/>
      <c r="D179" s="185"/>
      <c r="E179" s="179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65"/>
      <c r="AX179" s="166"/>
      <c r="AY179" s="61"/>
      <c r="BA179" s="143"/>
      <c r="BB179" s="143"/>
      <c r="BS179" s="143"/>
    </row>
    <row r="180" spans="1:71" s="50" customFormat="1" ht="12.75">
      <c r="A180" s="183"/>
      <c r="B180" s="36"/>
      <c r="C180" s="184"/>
      <c r="D180" s="185"/>
      <c r="E180" s="179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65"/>
      <c r="AX180" s="166"/>
      <c r="AY180" s="61"/>
      <c r="BA180" s="143"/>
      <c r="BB180" s="143"/>
      <c r="BS180" s="143"/>
    </row>
    <row r="181" spans="1:71" s="50" customFormat="1" ht="12.75">
      <c r="A181" s="183"/>
      <c r="B181" s="36"/>
      <c r="C181" s="184"/>
      <c r="D181" s="185"/>
      <c r="E181" s="179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65"/>
      <c r="AX181" s="166"/>
      <c r="AY181" s="61"/>
      <c r="BA181" s="143"/>
      <c r="BB181" s="143"/>
      <c r="BS181" s="143"/>
    </row>
    <row r="182" spans="1:71" s="50" customFormat="1" ht="12.75">
      <c r="A182" s="183"/>
      <c r="B182" s="36"/>
      <c r="C182" s="184"/>
      <c r="D182" s="185"/>
      <c r="E182" s="179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65"/>
      <c r="AX182" s="166"/>
      <c r="AY182" s="61"/>
      <c r="BA182" s="143"/>
      <c r="BB182" s="143"/>
      <c r="BS182" s="143"/>
    </row>
    <row r="183" spans="1:71" s="50" customFormat="1" ht="12.75">
      <c r="A183" s="183"/>
      <c r="B183" s="36"/>
      <c r="C183" s="184"/>
      <c r="D183" s="185"/>
      <c r="E183" s="179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65"/>
      <c r="AX183" s="166"/>
      <c r="AY183" s="61"/>
      <c r="BA183" s="143"/>
      <c r="BB183" s="143"/>
      <c r="BS183" s="143"/>
    </row>
    <row r="184" spans="1:71" s="50" customFormat="1" ht="12.75">
      <c r="A184" s="183"/>
      <c r="B184" s="36"/>
      <c r="C184" s="184"/>
      <c r="D184" s="185"/>
      <c r="E184" s="179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65"/>
      <c r="AX184" s="166"/>
      <c r="AY184" s="61"/>
      <c r="BA184" s="143"/>
      <c r="BB184" s="143"/>
      <c r="BS184" s="143"/>
    </row>
  </sheetData>
  <mergeCells count="8">
    <mergeCell ref="A71:D76"/>
    <mergeCell ref="E71:AF71"/>
    <mergeCell ref="E72:AF72"/>
    <mergeCell ref="AZ2:BN3"/>
    <mergeCell ref="A3:D8"/>
    <mergeCell ref="A50:D55"/>
    <mergeCell ref="E50:AF50"/>
    <mergeCell ref="E51:AF5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I60"/>
  <sheetViews>
    <sheetView zoomScale="75" zoomScaleNormal="75" zoomScaleSheetLayoutView="100" zoomScalePageLayoutView="0" workbookViewId="0" topLeftCell="A1">
      <pane xSplit="5" ySplit="8" topLeftCell="F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S13" sqref="S13"/>
    </sheetView>
  </sheetViews>
  <sheetFormatPr defaultColWidth="11.421875" defaultRowHeight="12.75"/>
  <cols>
    <col min="1" max="1" width="4.8515625" style="30" bestFit="1" customWidth="1"/>
    <col min="2" max="2" width="7.28125" style="36" customWidth="1"/>
    <col min="3" max="3" width="8.140625" style="30" bestFit="1" customWidth="1"/>
    <col min="4" max="4" width="18.57421875" style="31" customWidth="1"/>
    <col min="5" max="5" width="16.28125" style="31" customWidth="1"/>
    <col min="6" max="9" width="7.7109375" style="30" customWidth="1"/>
    <col min="10" max="10" width="8.57421875" style="30" bestFit="1" customWidth="1"/>
    <col min="11" max="31" width="7.7109375" style="30" customWidth="1"/>
    <col min="32" max="32" width="2.7109375" style="30" customWidth="1"/>
    <col min="33" max="33" width="6.8515625" style="32" bestFit="1" customWidth="1"/>
    <col min="34" max="34" width="11.57421875" style="33" bestFit="1" customWidth="1"/>
    <col min="35" max="35" width="3.421875" style="31" bestFit="1" customWidth="1"/>
    <col min="36" max="16384" width="11.421875" style="31" customWidth="1"/>
  </cols>
  <sheetData>
    <row r="1" spans="1:35" s="21" customFormat="1" ht="33">
      <c r="A1" s="236" t="s">
        <v>151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2"/>
      <c r="AH1" s="22"/>
      <c r="AI1" s="22"/>
    </row>
    <row r="2" spans="1:35" s="24" customFormat="1" ht="23.25">
      <c r="A2" s="232"/>
      <c r="B2" s="232"/>
      <c r="C2" s="232"/>
      <c r="D2" s="232"/>
      <c r="E2" s="234" t="s">
        <v>42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"/>
      <c r="AH2" s="23"/>
      <c r="AI2" s="23"/>
    </row>
    <row r="3" spans="1:35" s="26" customFormat="1" ht="16.5" thickBot="1">
      <c r="A3" s="232"/>
      <c r="B3" s="232"/>
      <c r="C3" s="232"/>
      <c r="D3" s="232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5"/>
      <c r="AH3" s="25"/>
      <c r="AI3" s="25"/>
    </row>
    <row r="4" spans="1:34" s="93" customFormat="1" ht="12.75">
      <c r="A4" s="232"/>
      <c r="B4" s="232"/>
      <c r="C4" s="232"/>
      <c r="D4" s="232"/>
      <c r="E4" s="94" t="s">
        <v>20</v>
      </c>
      <c r="F4" s="95">
        <v>1</v>
      </c>
      <c r="G4" s="96">
        <v>2</v>
      </c>
      <c r="H4" s="95">
        <v>3</v>
      </c>
      <c r="I4" s="95">
        <v>4</v>
      </c>
      <c r="J4" s="95">
        <v>5</v>
      </c>
      <c r="K4" s="95">
        <v>6</v>
      </c>
      <c r="L4" s="95">
        <v>7</v>
      </c>
      <c r="M4" s="95">
        <v>8</v>
      </c>
      <c r="N4" s="95">
        <v>9</v>
      </c>
      <c r="O4" s="95">
        <v>10</v>
      </c>
      <c r="P4" s="95">
        <v>11</v>
      </c>
      <c r="Q4" s="95">
        <v>12</v>
      </c>
      <c r="R4" s="95">
        <v>13</v>
      </c>
      <c r="S4" s="95">
        <v>14</v>
      </c>
      <c r="T4" s="95">
        <v>15</v>
      </c>
      <c r="U4" s="95">
        <v>16</v>
      </c>
      <c r="V4" s="95">
        <v>17</v>
      </c>
      <c r="W4" s="95">
        <v>18</v>
      </c>
      <c r="X4" s="95">
        <v>19</v>
      </c>
      <c r="Y4" s="95">
        <v>20</v>
      </c>
      <c r="Z4" s="95">
        <v>21</v>
      </c>
      <c r="AA4" s="95">
        <v>22</v>
      </c>
      <c r="AB4" s="95">
        <v>23</v>
      </c>
      <c r="AC4" s="95">
        <v>24</v>
      </c>
      <c r="AD4" s="95">
        <v>25</v>
      </c>
      <c r="AE4" s="95">
        <v>26</v>
      </c>
      <c r="AF4" s="97"/>
      <c r="AG4" s="92"/>
      <c r="AH4" s="92"/>
    </row>
    <row r="5" spans="1:34" s="93" customFormat="1" ht="12.75">
      <c r="A5" s="232"/>
      <c r="B5" s="232"/>
      <c r="C5" s="232"/>
      <c r="D5" s="232"/>
      <c r="E5" s="98" t="s">
        <v>26</v>
      </c>
      <c r="F5" s="99" t="s">
        <v>154</v>
      </c>
      <c r="G5" s="99" t="s">
        <v>156</v>
      </c>
      <c r="H5" s="99"/>
      <c r="I5" s="99"/>
      <c r="J5" s="99"/>
      <c r="K5" s="99"/>
      <c r="L5" s="99" t="s">
        <v>157</v>
      </c>
      <c r="M5" s="99" t="s">
        <v>156</v>
      </c>
      <c r="N5" s="99" t="s">
        <v>156</v>
      </c>
      <c r="O5" s="99" t="s">
        <v>156</v>
      </c>
      <c r="P5" s="99" t="s">
        <v>157</v>
      </c>
      <c r="Q5" s="99" t="s">
        <v>156</v>
      </c>
      <c r="R5" s="99" t="s">
        <v>156</v>
      </c>
      <c r="S5" s="99" t="s">
        <v>156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0"/>
      <c r="AG5" s="92"/>
      <c r="AH5" s="101"/>
    </row>
    <row r="6" spans="1:34" s="93" customFormat="1" ht="12.75">
      <c r="A6" s="232"/>
      <c r="B6" s="232"/>
      <c r="C6" s="232"/>
      <c r="D6" s="232"/>
      <c r="E6" s="102" t="s">
        <v>31</v>
      </c>
      <c r="F6" s="103">
        <v>1</v>
      </c>
      <c r="G6" s="103">
        <v>1</v>
      </c>
      <c r="H6" s="103">
        <v>1</v>
      </c>
      <c r="I6" s="103">
        <v>2</v>
      </c>
      <c r="J6" s="103"/>
      <c r="K6" s="103">
        <v>1</v>
      </c>
      <c r="L6" s="103">
        <v>1</v>
      </c>
      <c r="M6" s="103">
        <v>1</v>
      </c>
      <c r="N6" s="103">
        <v>2</v>
      </c>
      <c r="O6" s="103">
        <v>5</v>
      </c>
      <c r="P6" s="103">
        <v>3</v>
      </c>
      <c r="Q6" s="103">
        <v>1</v>
      </c>
      <c r="R6" s="103">
        <v>5</v>
      </c>
      <c r="S6" s="103">
        <v>3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92"/>
      <c r="AH6" s="105"/>
    </row>
    <row r="7" spans="1:34" s="110" customFormat="1" ht="12.75" thickBot="1">
      <c r="A7" s="233"/>
      <c r="B7" s="233"/>
      <c r="C7" s="233"/>
      <c r="D7" s="233"/>
      <c r="E7" s="106" t="s">
        <v>19</v>
      </c>
      <c r="F7" s="107">
        <v>41249</v>
      </c>
      <c r="G7" s="107">
        <v>41279</v>
      </c>
      <c r="H7" s="107">
        <v>41406</v>
      </c>
      <c r="I7" s="107">
        <v>41420</v>
      </c>
      <c r="J7" s="107">
        <v>41441</v>
      </c>
      <c r="K7" s="107">
        <v>41469</v>
      </c>
      <c r="L7" s="107">
        <v>41500</v>
      </c>
      <c r="M7" s="107">
        <v>41501</v>
      </c>
      <c r="N7" s="107">
        <v>41511</v>
      </c>
      <c r="O7" s="107">
        <v>41518</v>
      </c>
      <c r="P7" s="107">
        <v>41525</v>
      </c>
      <c r="Q7" s="107">
        <v>41538</v>
      </c>
      <c r="R7" s="107">
        <v>41553</v>
      </c>
      <c r="S7" s="107">
        <v>41579</v>
      </c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  <c r="AG7" s="109"/>
      <c r="AH7" s="109"/>
    </row>
    <row r="8" spans="1:34" s="28" customFormat="1" ht="13.5" thickBot="1">
      <c r="A8" s="44" t="s">
        <v>30</v>
      </c>
      <c r="B8" s="45" t="s">
        <v>25</v>
      </c>
      <c r="C8" s="82" t="s">
        <v>29</v>
      </c>
      <c r="D8" s="82" t="s">
        <v>27</v>
      </c>
      <c r="E8" s="47" t="s">
        <v>28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2" t="s">
        <v>23</v>
      </c>
      <c r="AH8" s="49" t="s">
        <v>24</v>
      </c>
    </row>
    <row r="9" spans="1:34" s="27" customFormat="1" ht="12.75">
      <c r="A9" s="79">
        <v>1</v>
      </c>
      <c r="B9" s="40">
        <f aca="true" t="shared" si="0" ref="B9:B18">AH9</f>
        <v>25</v>
      </c>
      <c r="C9" s="29">
        <v>141</v>
      </c>
      <c r="D9" s="19" t="s">
        <v>33</v>
      </c>
      <c r="E9" s="208" t="s">
        <v>155</v>
      </c>
      <c r="F9" s="42">
        <v>1</v>
      </c>
      <c r="G9" s="42">
        <v>1</v>
      </c>
      <c r="H9" s="42">
        <v>1</v>
      </c>
      <c r="I9" s="42">
        <v>2</v>
      </c>
      <c r="J9" s="42">
        <v>1</v>
      </c>
      <c r="K9" s="42">
        <v>0</v>
      </c>
      <c r="L9" s="42">
        <v>1</v>
      </c>
      <c r="M9" s="42">
        <v>1</v>
      </c>
      <c r="N9" s="42">
        <v>2</v>
      </c>
      <c r="O9" s="42">
        <v>5</v>
      </c>
      <c r="P9" s="42">
        <v>3</v>
      </c>
      <c r="Q9" s="42">
        <v>0</v>
      </c>
      <c r="R9" s="42">
        <v>4</v>
      </c>
      <c r="S9" s="42">
        <v>3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81"/>
      <c r="AG9" s="80">
        <f aca="true" t="shared" si="1" ref="AG9:AG18">SUM(F9:AF9)</f>
        <v>25</v>
      </c>
      <c r="AH9" s="43">
        <f aca="true" t="shared" si="2" ref="AH9:AH18">AG9</f>
        <v>25</v>
      </c>
    </row>
    <row r="10" spans="1:34" s="27" customFormat="1" ht="12.75">
      <c r="A10" s="13">
        <v>2</v>
      </c>
      <c r="B10" s="11">
        <f t="shared" si="0"/>
        <v>10</v>
      </c>
      <c r="C10" s="29"/>
      <c r="D10" s="19"/>
      <c r="E10" s="16" t="s">
        <v>178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3</v>
      </c>
      <c r="P10" s="42">
        <v>2</v>
      </c>
      <c r="Q10" s="42">
        <v>0</v>
      </c>
      <c r="R10" s="42">
        <v>5</v>
      </c>
      <c r="S10" s="42">
        <v>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20"/>
      <c r="AG10" s="29">
        <f t="shared" si="1"/>
        <v>10</v>
      </c>
      <c r="AH10" s="4">
        <f t="shared" si="2"/>
        <v>10</v>
      </c>
    </row>
    <row r="11" spans="1:34" s="27" customFormat="1" ht="12.75">
      <c r="A11" s="13">
        <v>3</v>
      </c>
      <c r="B11" s="11">
        <f t="shared" si="0"/>
        <v>10</v>
      </c>
      <c r="C11" s="29"/>
      <c r="D11" s="19" t="s">
        <v>89</v>
      </c>
      <c r="E11" s="16" t="s">
        <v>166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1</v>
      </c>
      <c r="L11" s="42">
        <v>0</v>
      </c>
      <c r="M11" s="42">
        <v>0</v>
      </c>
      <c r="N11" s="42">
        <v>0</v>
      </c>
      <c r="O11" s="42">
        <v>4</v>
      </c>
      <c r="P11" s="42">
        <v>0</v>
      </c>
      <c r="Q11" s="42">
        <v>1</v>
      </c>
      <c r="R11" s="42">
        <v>2</v>
      </c>
      <c r="S11" s="42">
        <v>2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20"/>
      <c r="AG11" s="29">
        <f t="shared" si="1"/>
        <v>10</v>
      </c>
      <c r="AH11" s="4">
        <f t="shared" si="2"/>
        <v>10</v>
      </c>
    </row>
    <row r="12" spans="1:34" ht="12.75">
      <c r="A12" s="13">
        <v>5</v>
      </c>
      <c r="B12" s="11">
        <f t="shared" si="0"/>
        <v>7</v>
      </c>
      <c r="C12" s="29">
        <v>165</v>
      </c>
      <c r="D12" s="19" t="s">
        <v>64</v>
      </c>
      <c r="E12" s="16" t="s">
        <v>171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1</v>
      </c>
      <c r="O12" s="42">
        <v>2</v>
      </c>
      <c r="P12" s="42">
        <v>0</v>
      </c>
      <c r="Q12" s="42">
        <v>0</v>
      </c>
      <c r="R12" s="42">
        <v>3</v>
      </c>
      <c r="S12" s="42">
        <v>1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20"/>
      <c r="AG12" s="29">
        <f t="shared" si="1"/>
        <v>7</v>
      </c>
      <c r="AH12" s="4">
        <f t="shared" si="2"/>
        <v>7</v>
      </c>
    </row>
    <row r="13" spans="1:34" ht="12.75">
      <c r="A13" s="13">
        <v>6</v>
      </c>
      <c r="B13" s="11">
        <f t="shared" si="0"/>
        <v>3</v>
      </c>
      <c r="C13" s="29"/>
      <c r="D13" s="19"/>
      <c r="E13" s="16" t="s">
        <v>174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1</v>
      </c>
      <c r="P13" s="42">
        <v>1</v>
      </c>
      <c r="Q13" s="42">
        <v>0</v>
      </c>
      <c r="R13" s="42">
        <v>1</v>
      </c>
      <c r="S13" s="42">
        <v>0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20"/>
      <c r="AG13" s="29">
        <f t="shared" si="1"/>
        <v>3</v>
      </c>
      <c r="AH13" s="4">
        <f t="shared" si="2"/>
        <v>3</v>
      </c>
    </row>
    <row r="14" spans="1:34" ht="12.75">
      <c r="A14" s="13">
        <v>8</v>
      </c>
      <c r="B14" s="11">
        <f t="shared" si="0"/>
        <v>1</v>
      </c>
      <c r="C14" s="29"/>
      <c r="D14" s="19"/>
      <c r="E14" s="16" t="s">
        <v>147</v>
      </c>
      <c r="F14" s="42">
        <v>0</v>
      </c>
      <c r="G14" s="42">
        <v>0</v>
      </c>
      <c r="H14" s="42">
        <v>0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0"/>
      <c r="AG14" s="29">
        <f t="shared" si="1"/>
        <v>1</v>
      </c>
      <c r="AH14" s="4">
        <f t="shared" si="2"/>
        <v>1</v>
      </c>
    </row>
    <row r="15" spans="1:34" ht="12.75">
      <c r="A15" s="13">
        <v>9</v>
      </c>
      <c r="B15" s="11">
        <f t="shared" si="0"/>
        <v>0</v>
      </c>
      <c r="C15" s="29"/>
      <c r="D15" s="19"/>
      <c r="E15" s="16" t="s">
        <v>177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20"/>
      <c r="AG15" s="29">
        <f t="shared" si="1"/>
        <v>0</v>
      </c>
      <c r="AH15" s="4">
        <f t="shared" si="2"/>
        <v>0</v>
      </c>
    </row>
    <row r="16" spans="1:34" ht="12.75">
      <c r="A16" s="13">
        <v>10</v>
      </c>
      <c r="B16" s="11">
        <f t="shared" si="0"/>
        <v>0</v>
      </c>
      <c r="C16" s="29">
        <v>169</v>
      </c>
      <c r="D16" s="19" t="s">
        <v>63</v>
      </c>
      <c r="E16" s="16" t="s">
        <v>59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20"/>
      <c r="AG16" s="29">
        <f t="shared" si="1"/>
        <v>0</v>
      </c>
      <c r="AH16" s="4">
        <f t="shared" si="2"/>
        <v>0</v>
      </c>
    </row>
    <row r="17" spans="1:34" ht="12.75">
      <c r="A17" s="13">
        <v>11</v>
      </c>
      <c r="B17" s="11">
        <f t="shared" si="0"/>
        <v>0</v>
      </c>
      <c r="C17" s="29">
        <v>155</v>
      </c>
      <c r="D17" s="19" t="s">
        <v>62</v>
      </c>
      <c r="E17" s="16" t="s">
        <v>60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20"/>
      <c r="AG17" s="29">
        <f t="shared" si="1"/>
        <v>0</v>
      </c>
      <c r="AH17" s="4">
        <f t="shared" si="2"/>
        <v>0</v>
      </c>
    </row>
    <row r="18" spans="1:34" ht="12.75">
      <c r="A18" s="13">
        <v>13</v>
      </c>
      <c r="B18" s="11">
        <f t="shared" si="0"/>
        <v>0</v>
      </c>
      <c r="C18" s="29"/>
      <c r="D18" s="19"/>
      <c r="E18" s="52"/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9">
        <v>0</v>
      </c>
      <c r="S18" s="42">
        <v>0</v>
      </c>
      <c r="T18" s="9"/>
      <c r="U18" s="9"/>
      <c r="V18" s="9"/>
      <c r="W18" s="9"/>
      <c r="X18" s="42"/>
      <c r="Y18" s="42"/>
      <c r="Z18" s="42"/>
      <c r="AA18" s="42"/>
      <c r="AB18" s="42"/>
      <c r="AC18" s="42"/>
      <c r="AD18" s="42"/>
      <c r="AE18" s="42"/>
      <c r="AF18" s="20"/>
      <c r="AG18" s="29">
        <f t="shared" si="1"/>
        <v>0</v>
      </c>
      <c r="AH18" s="4">
        <f t="shared" si="2"/>
        <v>0</v>
      </c>
    </row>
    <row r="22" ht="12.75">
      <c r="D22" s="34"/>
    </row>
    <row r="28" ht="12.75">
      <c r="D28" s="34"/>
    </row>
    <row r="29" ht="12.75">
      <c r="D29" s="34"/>
    </row>
    <row r="30" ht="12.75">
      <c r="D30" s="34"/>
    </row>
    <row r="31" ht="12.75">
      <c r="D31" s="34"/>
    </row>
    <row r="32" ht="12.75">
      <c r="D32" s="34"/>
    </row>
    <row r="60" spans="6:32" ht="12.75"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</sheetData>
  <sheetProtection/>
  <mergeCells count="4">
    <mergeCell ref="E2:AF2"/>
    <mergeCell ref="E3:AF3"/>
    <mergeCell ref="A2:D7"/>
    <mergeCell ref="A1:AF1"/>
  </mergeCells>
  <printOptions/>
  <pageMargins left="0.73" right="0.49" top="0.62" bottom="0.984251968503937" header="0" footer="0"/>
  <pageSetup horizontalDpi="600" verticalDpi="600" orientation="portrait" paperSize="8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DH171"/>
  <sheetViews>
    <sheetView zoomScale="70" zoomScaleNormal="70" workbookViewId="0" topLeftCell="A1">
      <pane xSplit="5" topLeftCell="Z1" activePane="topRight" state="frozen"/>
      <selection pane="topLeft" activeCell="A1" sqref="A1"/>
      <selection pane="topRight" activeCell="AD8" sqref="AD8"/>
    </sheetView>
  </sheetViews>
  <sheetFormatPr defaultColWidth="11.421875" defaultRowHeight="12.75"/>
  <cols>
    <col min="1" max="1" width="5.140625" style="14" bestFit="1" customWidth="1"/>
    <col min="2" max="2" width="7.421875" style="6" bestFit="1" customWidth="1"/>
    <col min="3" max="3" width="8.00390625" style="5" bestFit="1" customWidth="1"/>
    <col min="4" max="4" width="17.7109375" style="58" bestFit="1" customWidth="1"/>
    <col min="5" max="5" width="26.8515625" style="3" customWidth="1"/>
    <col min="6" max="34" width="6.8515625" style="5" customWidth="1"/>
    <col min="35" max="47" width="4.8515625" style="5" bestFit="1" customWidth="1"/>
    <col min="48" max="48" width="1.8515625" style="5" customWidth="1"/>
    <col min="49" max="49" width="9.00390625" style="8" customWidth="1"/>
    <col min="50" max="50" width="12.140625" style="2" customWidth="1"/>
    <col min="51" max="51" width="5.8515625" style="61" customWidth="1"/>
    <col min="52" max="52" width="4.8515625" style="1" bestFit="1" customWidth="1"/>
    <col min="53" max="54" width="3.7109375" style="55" customWidth="1"/>
    <col min="55" max="70" width="3.7109375" style="1" customWidth="1"/>
    <col min="71" max="71" width="3.7109375" style="55" customWidth="1"/>
    <col min="72" max="94" width="3.7109375" style="1" customWidth="1"/>
    <col min="95" max="95" width="4.57421875" style="1" customWidth="1"/>
    <col min="96" max="96" width="8.00390625" style="1" bestFit="1" customWidth="1"/>
    <col min="97" max="102" width="11.57421875" style="1" bestFit="1" customWidth="1"/>
    <col min="103" max="16384" width="11.421875" style="1" customWidth="1"/>
  </cols>
  <sheetData>
    <row r="1" spans="1:51" ht="33.75" customHeight="1">
      <c r="A1" s="65" t="s">
        <v>151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71" s="89" customFormat="1" ht="10.5" customHeight="1" hidden="1">
      <c r="A2" s="86"/>
      <c r="B2" s="86"/>
      <c r="C2" s="86"/>
      <c r="D2" s="86"/>
      <c r="E2" s="87" t="s">
        <v>103</v>
      </c>
      <c r="F2" s="88">
        <f>F7/F5</f>
        <v>1</v>
      </c>
      <c r="G2" s="88">
        <f>SUM(F7:G7)/G5</f>
        <v>2.5</v>
      </c>
      <c r="H2" s="88">
        <f>SUM(F7:H7)/H5</f>
        <v>2</v>
      </c>
      <c r="I2" s="88">
        <f>SUM(F7:I7)/I5</f>
        <v>2</v>
      </c>
      <c r="J2" s="88">
        <f>SUM(F7:J7)/J5</f>
        <v>1.8</v>
      </c>
      <c r="K2" s="88">
        <f>SUM(F7:K7)/K5</f>
        <v>1.6666666666666667</v>
      </c>
      <c r="L2" s="88">
        <f>SUM(F7:L7)/L5</f>
        <v>1.7142857142857142</v>
      </c>
      <c r="M2" s="88">
        <f>SUM(F7:M7)/M5</f>
        <v>1.75</v>
      </c>
      <c r="N2" s="88">
        <f>SUM(F7:N7)/N5</f>
        <v>2</v>
      </c>
      <c r="O2" s="86">
        <f>SUM(F7:O7)/O5</f>
        <v>1.9</v>
      </c>
      <c r="P2" s="86">
        <f>SUM(F7:P7)/P5</f>
        <v>1.8181818181818181</v>
      </c>
      <c r="Q2" s="86">
        <f>SUM(F7:Q7)/Q5</f>
        <v>1.75</v>
      </c>
      <c r="R2" s="86">
        <f>SUM(F7:R7)/R5</f>
        <v>1.6923076923076923</v>
      </c>
      <c r="S2" s="86">
        <f>SUM(F7:S7)/S5</f>
        <v>1.7142857142857142</v>
      </c>
      <c r="T2" s="86">
        <f>SUM(F7:T7)/T5</f>
        <v>1.6666666666666667</v>
      </c>
      <c r="U2" s="86">
        <f>SUM(F7:U7)/U5</f>
        <v>1.625</v>
      </c>
      <c r="V2" s="86">
        <f>SUM(F7:V7)/V5</f>
        <v>1.7647058823529411</v>
      </c>
      <c r="W2" s="86">
        <f>SUM(F7:W7)/W5</f>
        <v>1.8333333333333333</v>
      </c>
      <c r="X2" s="86">
        <f aca="true" t="shared" si="0" ref="X2:AV2">SUM(W7:X7)/X5</f>
        <v>0.6842105263157895</v>
      </c>
      <c r="Y2" s="86">
        <f t="shared" si="0"/>
        <v>0.65</v>
      </c>
      <c r="Z2" s="86">
        <f t="shared" si="0"/>
        <v>0.2857142857142857</v>
      </c>
      <c r="AA2" s="86">
        <f t="shared" si="0"/>
        <v>0.22727272727272727</v>
      </c>
      <c r="AB2" s="86">
        <f t="shared" si="0"/>
        <v>0.17391304347826086</v>
      </c>
      <c r="AC2" s="86">
        <f t="shared" si="0"/>
        <v>0.125</v>
      </c>
      <c r="AD2" s="86">
        <f t="shared" si="0"/>
        <v>0.04</v>
      </c>
      <c r="AE2" s="86">
        <f t="shared" si="0"/>
        <v>0</v>
      </c>
      <c r="AF2" s="86">
        <f t="shared" si="0"/>
        <v>0</v>
      </c>
      <c r="AG2" s="86">
        <f t="shared" si="0"/>
        <v>0</v>
      </c>
      <c r="AH2" s="86">
        <f t="shared" si="0"/>
        <v>0</v>
      </c>
      <c r="AI2" s="86">
        <f t="shared" si="0"/>
        <v>0</v>
      </c>
      <c r="AJ2" s="86">
        <f t="shared" si="0"/>
        <v>0</v>
      </c>
      <c r="AK2" s="86">
        <f t="shared" si="0"/>
        <v>0</v>
      </c>
      <c r="AL2" s="86">
        <f t="shared" si="0"/>
        <v>0</v>
      </c>
      <c r="AM2" s="86">
        <f t="shared" si="0"/>
        <v>0</v>
      </c>
      <c r="AN2" s="86">
        <f t="shared" si="0"/>
        <v>0</v>
      </c>
      <c r="AO2" s="86">
        <f t="shared" si="0"/>
        <v>0</v>
      </c>
      <c r="AP2" s="86">
        <f t="shared" si="0"/>
        <v>0</v>
      </c>
      <c r="AQ2" s="86">
        <f t="shared" si="0"/>
        <v>0</v>
      </c>
      <c r="AR2" s="86">
        <f t="shared" si="0"/>
        <v>0</v>
      </c>
      <c r="AS2" s="86">
        <f t="shared" si="0"/>
        <v>0</v>
      </c>
      <c r="AT2" s="86">
        <f t="shared" si="0"/>
        <v>0</v>
      </c>
      <c r="AU2" s="86">
        <f t="shared" si="0"/>
        <v>0</v>
      </c>
      <c r="AV2" s="86" t="e">
        <f t="shared" si="0"/>
        <v>#DIV/0!</v>
      </c>
      <c r="AW2" s="86"/>
      <c r="AX2" s="86"/>
      <c r="AY2" s="86"/>
      <c r="AZ2" s="228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S2" s="90"/>
    </row>
    <row r="3" spans="1:71" s="17" customFormat="1" ht="23.25">
      <c r="A3" s="230"/>
      <c r="B3" s="230"/>
      <c r="C3" s="230"/>
      <c r="D3" s="230"/>
      <c r="E3" s="200" t="s">
        <v>162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51"/>
      <c r="AX3" s="51"/>
      <c r="AY3" s="5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S3" s="53"/>
    </row>
    <row r="4" spans="1:71" s="18" customFormat="1" ht="16.5" thickBot="1">
      <c r="A4" s="230"/>
      <c r="B4" s="230"/>
      <c r="C4" s="230"/>
      <c r="D4" s="230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37">
        <v>12</v>
      </c>
      <c r="AX4" s="38" t="s">
        <v>39</v>
      </c>
      <c r="AY4" s="60"/>
      <c r="BA4" s="54"/>
      <c r="BB4" s="54"/>
      <c r="BS4" s="54"/>
    </row>
    <row r="5" spans="1:112" s="50" customFormat="1" ht="14.25">
      <c r="A5" s="230"/>
      <c r="B5" s="230"/>
      <c r="C5" s="230"/>
      <c r="D5" s="230"/>
      <c r="E5" s="147" t="s">
        <v>35</v>
      </c>
      <c r="F5" s="148">
        <v>1</v>
      </c>
      <c r="G5" s="149">
        <f>F5+1</f>
        <v>2</v>
      </c>
      <c r="H5" s="149">
        <f aca="true" t="shared" si="1" ref="H5:AU5">G5+1</f>
        <v>3</v>
      </c>
      <c r="I5" s="149">
        <f t="shared" si="1"/>
        <v>4</v>
      </c>
      <c r="J5" s="149">
        <f t="shared" si="1"/>
        <v>5</v>
      </c>
      <c r="K5" s="149">
        <f t="shared" si="1"/>
        <v>6</v>
      </c>
      <c r="L5" s="149">
        <f t="shared" si="1"/>
        <v>7</v>
      </c>
      <c r="M5" s="149">
        <f t="shared" si="1"/>
        <v>8</v>
      </c>
      <c r="N5" s="149">
        <f t="shared" si="1"/>
        <v>9</v>
      </c>
      <c r="O5" s="149">
        <f t="shared" si="1"/>
        <v>10</v>
      </c>
      <c r="P5" s="149">
        <f t="shared" si="1"/>
        <v>11</v>
      </c>
      <c r="Q5" s="149">
        <f t="shared" si="1"/>
        <v>12</v>
      </c>
      <c r="R5" s="149">
        <f t="shared" si="1"/>
        <v>13</v>
      </c>
      <c r="S5" s="149">
        <f t="shared" si="1"/>
        <v>14</v>
      </c>
      <c r="T5" s="149">
        <f t="shared" si="1"/>
        <v>15</v>
      </c>
      <c r="U5" s="149">
        <f t="shared" si="1"/>
        <v>16</v>
      </c>
      <c r="V5" s="203">
        <f t="shared" si="1"/>
        <v>17</v>
      </c>
      <c r="W5" s="149">
        <f t="shared" si="1"/>
        <v>18</v>
      </c>
      <c r="X5" s="149">
        <f t="shared" si="1"/>
        <v>19</v>
      </c>
      <c r="Y5" s="149">
        <f t="shared" si="1"/>
        <v>20</v>
      </c>
      <c r="Z5" s="149">
        <f t="shared" si="1"/>
        <v>21</v>
      </c>
      <c r="AA5" s="149">
        <f t="shared" si="1"/>
        <v>22</v>
      </c>
      <c r="AB5" s="149">
        <f t="shared" si="1"/>
        <v>23</v>
      </c>
      <c r="AC5" s="149">
        <f t="shared" si="1"/>
        <v>24</v>
      </c>
      <c r="AD5" s="149">
        <f t="shared" si="1"/>
        <v>25</v>
      </c>
      <c r="AE5" s="149">
        <f t="shared" si="1"/>
        <v>26</v>
      </c>
      <c r="AF5" s="149">
        <f t="shared" si="1"/>
        <v>27</v>
      </c>
      <c r="AG5" s="149">
        <f t="shared" si="1"/>
        <v>28</v>
      </c>
      <c r="AH5" s="149">
        <f t="shared" si="1"/>
        <v>29</v>
      </c>
      <c r="AI5" s="149">
        <f t="shared" si="1"/>
        <v>30</v>
      </c>
      <c r="AJ5" s="149">
        <f t="shared" si="1"/>
        <v>31</v>
      </c>
      <c r="AK5" s="149">
        <f t="shared" si="1"/>
        <v>32</v>
      </c>
      <c r="AL5" s="149">
        <f t="shared" si="1"/>
        <v>33</v>
      </c>
      <c r="AM5" s="149">
        <f t="shared" si="1"/>
        <v>34</v>
      </c>
      <c r="AN5" s="149">
        <f t="shared" si="1"/>
        <v>35</v>
      </c>
      <c r="AO5" s="149">
        <f t="shared" si="1"/>
        <v>36</v>
      </c>
      <c r="AP5" s="149">
        <f t="shared" si="1"/>
        <v>37</v>
      </c>
      <c r="AQ5" s="149">
        <f t="shared" si="1"/>
        <v>38</v>
      </c>
      <c r="AR5" s="149">
        <f t="shared" si="1"/>
        <v>39</v>
      </c>
      <c r="AS5" s="149">
        <f t="shared" si="1"/>
        <v>40</v>
      </c>
      <c r="AT5" s="149">
        <f t="shared" si="1"/>
        <v>41</v>
      </c>
      <c r="AU5" s="149">
        <f t="shared" si="1"/>
        <v>42</v>
      </c>
      <c r="AV5" s="150"/>
      <c r="AW5" s="151">
        <v>12</v>
      </c>
      <c r="AX5" s="152" t="s">
        <v>38</v>
      </c>
      <c r="AY5" s="61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</row>
    <row r="6" spans="1:112" s="159" customFormat="1" ht="14.25">
      <c r="A6" s="230"/>
      <c r="B6" s="230"/>
      <c r="C6" s="230"/>
      <c r="D6" s="230"/>
      <c r="E6" s="111" t="s">
        <v>26</v>
      </c>
      <c r="F6" s="112" t="s">
        <v>153</v>
      </c>
      <c r="G6" s="112" t="s">
        <v>154</v>
      </c>
      <c r="H6" s="112" t="s">
        <v>157</v>
      </c>
      <c r="I6" s="112" t="s">
        <v>156</v>
      </c>
      <c r="J6" s="112" t="s">
        <v>156</v>
      </c>
      <c r="K6" s="112"/>
      <c r="L6" s="112" t="s">
        <v>154</v>
      </c>
      <c r="M6" s="112" t="s">
        <v>161</v>
      </c>
      <c r="N6" s="156"/>
      <c r="O6" s="156">
        <v>1</v>
      </c>
      <c r="P6" s="156">
        <v>2</v>
      </c>
      <c r="Q6" s="156">
        <v>2</v>
      </c>
      <c r="R6" s="156"/>
      <c r="S6" s="156"/>
      <c r="T6" s="156">
        <v>3</v>
      </c>
      <c r="U6" s="156"/>
      <c r="V6" s="156">
        <v>2</v>
      </c>
      <c r="W6" s="156">
        <v>2</v>
      </c>
      <c r="X6" s="156">
        <v>2</v>
      </c>
      <c r="Y6" s="156">
        <v>2</v>
      </c>
      <c r="Z6" s="156">
        <v>2</v>
      </c>
      <c r="AA6" s="156">
        <v>2</v>
      </c>
      <c r="AB6" s="156">
        <v>2</v>
      </c>
      <c r="AC6" s="156">
        <v>2</v>
      </c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58"/>
      <c r="AY6" s="62"/>
      <c r="AZ6" s="160"/>
      <c r="BA6" s="160"/>
      <c r="BB6" s="153"/>
      <c r="BC6" s="160"/>
      <c r="BD6" s="160"/>
      <c r="BE6" s="160"/>
      <c r="BF6" s="160"/>
      <c r="BG6" s="160"/>
      <c r="BH6" s="160"/>
      <c r="BI6" s="160"/>
      <c r="BJ6" s="160"/>
      <c r="BK6" s="160"/>
      <c r="BL6" s="153"/>
      <c r="BM6" s="153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</row>
    <row r="7" spans="1:112" s="159" customFormat="1" ht="14.25">
      <c r="A7" s="230"/>
      <c r="B7" s="230"/>
      <c r="C7" s="230"/>
      <c r="D7" s="230"/>
      <c r="E7" s="102" t="s">
        <v>31</v>
      </c>
      <c r="F7" s="103">
        <v>1</v>
      </c>
      <c r="G7" s="103">
        <v>4</v>
      </c>
      <c r="H7" s="103">
        <v>1</v>
      </c>
      <c r="I7" s="103">
        <v>2</v>
      </c>
      <c r="J7" s="103">
        <v>1</v>
      </c>
      <c r="K7" s="103">
        <v>1</v>
      </c>
      <c r="L7" s="103">
        <v>2</v>
      </c>
      <c r="M7" s="103">
        <v>2</v>
      </c>
      <c r="N7" s="206">
        <v>4</v>
      </c>
      <c r="O7" s="206">
        <v>1</v>
      </c>
      <c r="P7" s="206">
        <v>1</v>
      </c>
      <c r="Q7" s="206">
        <v>1</v>
      </c>
      <c r="R7" s="206">
        <v>1</v>
      </c>
      <c r="S7" s="206">
        <v>2</v>
      </c>
      <c r="T7" s="206">
        <v>1</v>
      </c>
      <c r="U7" s="206">
        <v>1</v>
      </c>
      <c r="V7" s="206">
        <v>4</v>
      </c>
      <c r="W7" s="206">
        <v>3</v>
      </c>
      <c r="X7" s="206">
        <v>10</v>
      </c>
      <c r="Y7" s="206">
        <v>3</v>
      </c>
      <c r="Z7" s="206">
        <v>3</v>
      </c>
      <c r="AA7" s="206">
        <v>2</v>
      </c>
      <c r="AB7" s="206">
        <v>2</v>
      </c>
      <c r="AC7" s="206">
        <v>1</v>
      </c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162"/>
      <c r="AW7" s="163">
        <f>SUM(F7:AV7)/MAX(F5:T5)</f>
        <v>3.6</v>
      </c>
      <c r="AX7" s="146" t="s">
        <v>51</v>
      </c>
      <c r="AY7" s="62"/>
      <c r="AZ7" s="160"/>
      <c r="BA7" s="160"/>
      <c r="BB7" s="153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</row>
    <row r="8" spans="1:112" s="50" customFormat="1" ht="13.5" thickBot="1">
      <c r="A8" s="231"/>
      <c r="B8" s="231"/>
      <c r="C8" s="231"/>
      <c r="D8" s="231"/>
      <c r="E8" s="113" t="s">
        <v>19</v>
      </c>
      <c r="F8" s="114">
        <v>41245</v>
      </c>
      <c r="G8" s="114">
        <v>41249</v>
      </c>
      <c r="H8" s="114">
        <v>41631</v>
      </c>
      <c r="I8" s="114">
        <v>41638</v>
      </c>
      <c r="J8" s="114">
        <v>41279</v>
      </c>
      <c r="K8" s="114">
        <v>41301</v>
      </c>
      <c r="L8" s="114">
        <v>41336</v>
      </c>
      <c r="M8" s="114">
        <v>41349</v>
      </c>
      <c r="N8" s="128">
        <v>41371</v>
      </c>
      <c r="O8" s="128">
        <v>41395</v>
      </c>
      <c r="P8" s="128">
        <v>41406</v>
      </c>
      <c r="Q8" s="128">
        <v>41455</v>
      </c>
      <c r="R8" s="128">
        <v>41462</v>
      </c>
      <c r="S8" s="128">
        <v>41469</v>
      </c>
      <c r="T8" s="128">
        <v>41490</v>
      </c>
      <c r="U8" s="202">
        <v>41500</v>
      </c>
      <c r="V8" s="128">
        <v>41501</v>
      </c>
      <c r="W8" s="128">
        <v>41507</v>
      </c>
      <c r="X8" s="128">
        <v>41511</v>
      </c>
      <c r="Y8" s="128">
        <v>41518</v>
      </c>
      <c r="Z8" s="128">
        <v>41525</v>
      </c>
      <c r="AA8" s="128">
        <v>41538</v>
      </c>
      <c r="AB8" s="128">
        <v>41553</v>
      </c>
      <c r="AC8" s="128">
        <v>41579</v>
      </c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64"/>
      <c r="AW8" s="165"/>
      <c r="AX8" s="166"/>
      <c r="AY8" s="61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</row>
    <row r="9" spans="1:95" s="174" customFormat="1" ht="13.5" thickBot="1">
      <c r="A9" s="167" t="s">
        <v>30</v>
      </c>
      <c r="B9" s="168" t="s">
        <v>25</v>
      </c>
      <c r="C9" s="169" t="s">
        <v>36</v>
      </c>
      <c r="D9" s="170" t="s">
        <v>47</v>
      </c>
      <c r="E9" s="47" t="s">
        <v>28</v>
      </c>
      <c r="F9" s="48"/>
      <c r="G9" s="48"/>
      <c r="H9" s="48"/>
      <c r="I9" s="48"/>
      <c r="J9" s="48"/>
      <c r="K9" s="48"/>
      <c r="L9" s="48"/>
      <c r="M9" s="48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69" t="s">
        <v>23</v>
      </c>
      <c r="AX9" s="173" t="s">
        <v>55</v>
      </c>
      <c r="AY9" s="63" t="s">
        <v>56</v>
      </c>
      <c r="BA9" s="175">
        <v>1</v>
      </c>
      <c r="BB9" s="175">
        <v>2</v>
      </c>
      <c r="BC9" s="175">
        <v>3</v>
      </c>
      <c r="BD9" s="175">
        <v>4</v>
      </c>
      <c r="BE9" s="175">
        <v>5</v>
      </c>
      <c r="BF9" s="175">
        <v>6</v>
      </c>
      <c r="BG9" s="175">
        <v>7</v>
      </c>
      <c r="BH9" s="174">
        <v>8</v>
      </c>
      <c r="BI9" s="174">
        <v>9</v>
      </c>
      <c r="BJ9" s="174">
        <v>10</v>
      </c>
      <c r="BK9" s="174">
        <v>11</v>
      </c>
      <c r="BL9" s="174">
        <v>12</v>
      </c>
      <c r="BM9" s="174">
        <v>13</v>
      </c>
      <c r="BN9" s="174">
        <v>14</v>
      </c>
      <c r="BO9" s="174">
        <v>15</v>
      </c>
      <c r="BP9" s="174">
        <v>16</v>
      </c>
      <c r="BQ9" s="174">
        <v>17</v>
      </c>
      <c r="BR9" s="174">
        <v>18</v>
      </c>
      <c r="BS9" s="176">
        <v>19</v>
      </c>
      <c r="BT9" s="174">
        <v>20</v>
      </c>
      <c r="BU9" s="174">
        <v>21</v>
      </c>
      <c r="BV9" s="174">
        <v>22</v>
      </c>
      <c r="BW9" s="174">
        <v>23</v>
      </c>
      <c r="BX9" s="174">
        <v>24</v>
      </c>
      <c r="BY9" s="174">
        <v>25</v>
      </c>
      <c r="BZ9" s="174">
        <v>26</v>
      </c>
      <c r="CA9" s="174">
        <v>27</v>
      </c>
      <c r="CB9" s="174">
        <v>28</v>
      </c>
      <c r="CC9" s="174">
        <v>29</v>
      </c>
      <c r="CD9" s="174">
        <v>30</v>
      </c>
      <c r="CE9" s="174">
        <v>31</v>
      </c>
      <c r="CF9" s="174">
        <v>32</v>
      </c>
      <c r="CG9" s="174">
        <v>33</v>
      </c>
      <c r="CH9" s="174">
        <v>34</v>
      </c>
      <c r="CI9" s="174">
        <v>35</v>
      </c>
      <c r="CJ9" s="174">
        <v>36</v>
      </c>
      <c r="CK9" s="174">
        <v>37</v>
      </c>
      <c r="CL9" s="174">
        <v>38</v>
      </c>
      <c r="CM9" s="174">
        <v>39</v>
      </c>
      <c r="CN9" s="174">
        <v>40</v>
      </c>
      <c r="CO9" s="174">
        <v>41</v>
      </c>
      <c r="CP9" s="174">
        <v>42</v>
      </c>
      <c r="CQ9" s="174">
        <v>43</v>
      </c>
    </row>
    <row r="10" spans="1:110" s="50" customFormat="1" ht="12.75">
      <c r="A10" s="177">
        <v>1</v>
      </c>
      <c r="B10" s="66">
        <f>AX10</f>
        <v>40</v>
      </c>
      <c r="C10" s="72">
        <v>111242</v>
      </c>
      <c r="D10" s="84" t="s">
        <v>91</v>
      </c>
      <c r="E10" s="76" t="s">
        <v>135</v>
      </c>
      <c r="F10" s="85">
        <v>10</v>
      </c>
      <c r="G10" s="85">
        <v>3</v>
      </c>
      <c r="H10" s="209">
        <v>1</v>
      </c>
      <c r="I10" s="85">
        <v>2</v>
      </c>
      <c r="J10" s="85">
        <v>10</v>
      </c>
      <c r="K10" s="85">
        <v>10</v>
      </c>
      <c r="L10" s="85">
        <v>2</v>
      </c>
      <c r="M10" s="85">
        <v>2</v>
      </c>
      <c r="N10" s="70">
        <v>4</v>
      </c>
      <c r="O10" s="70">
        <v>10</v>
      </c>
      <c r="P10" s="70">
        <v>10</v>
      </c>
      <c r="Q10" s="210">
        <v>1</v>
      </c>
      <c r="R10" s="210">
        <v>1</v>
      </c>
      <c r="S10" s="70">
        <v>2</v>
      </c>
      <c r="T10" s="70">
        <v>10</v>
      </c>
      <c r="U10" s="70">
        <v>10</v>
      </c>
      <c r="V10" s="70">
        <v>10</v>
      </c>
      <c r="W10" s="70">
        <v>10</v>
      </c>
      <c r="X10" s="70">
        <v>10</v>
      </c>
      <c r="Y10" s="70">
        <v>10</v>
      </c>
      <c r="Z10" s="70">
        <v>10</v>
      </c>
      <c r="AA10" s="70">
        <v>2</v>
      </c>
      <c r="AB10" s="70">
        <v>10</v>
      </c>
      <c r="AC10" s="70">
        <v>10</v>
      </c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67">
        <f>SUM(F10:AV10)</f>
        <v>160</v>
      </c>
      <c r="AX10" s="178">
        <f>AZ10+AY10</f>
        <v>40</v>
      </c>
      <c r="AY10" s="64"/>
      <c r="AZ10" s="179">
        <f aca="true" t="shared" si="2" ref="AZ10:AZ26">SUMIF($F$5:$AV$5,"&lt;="&amp;$AW$5,$BA10:$BG10)</f>
        <v>40</v>
      </c>
      <c r="BA10" s="143">
        <f aca="true" t="shared" si="3" ref="BA10:BP25">SMALL($F10:$AV10,F$5)</f>
        <v>1</v>
      </c>
      <c r="BB10" s="143">
        <f t="shared" si="3"/>
        <v>1</v>
      </c>
      <c r="BC10" s="143">
        <f t="shared" si="3"/>
        <v>1</v>
      </c>
      <c r="BD10" s="143">
        <f t="shared" si="3"/>
        <v>2</v>
      </c>
      <c r="BE10" s="143">
        <f t="shared" si="3"/>
        <v>2</v>
      </c>
      <c r="BF10" s="143">
        <f t="shared" si="3"/>
        <v>2</v>
      </c>
      <c r="BG10" s="143">
        <f t="shared" si="3"/>
        <v>2</v>
      </c>
      <c r="BH10" s="143">
        <f t="shared" si="3"/>
        <v>2</v>
      </c>
      <c r="BI10" s="143">
        <f t="shared" si="3"/>
        <v>3</v>
      </c>
      <c r="BJ10" s="143">
        <f t="shared" si="3"/>
        <v>4</v>
      </c>
      <c r="BK10" s="143">
        <f t="shared" si="3"/>
        <v>10</v>
      </c>
      <c r="BL10" s="143">
        <f t="shared" si="3"/>
        <v>10</v>
      </c>
      <c r="BM10" s="143">
        <f t="shared" si="3"/>
        <v>10</v>
      </c>
      <c r="BN10" s="143">
        <f t="shared" si="3"/>
        <v>10</v>
      </c>
      <c r="BO10" s="143">
        <f t="shared" si="3"/>
        <v>10</v>
      </c>
      <c r="BP10" s="143">
        <f t="shared" si="3"/>
        <v>10</v>
      </c>
      <c r="BQ10" s="143">
        <f aca="true" t="shared" si="4" ref="BQ10:CF25">SMALL($F10:$AV10,V$5)</f>
        <v>10</v>
      </c>
      <c r="BR10" s="143">
        <f t="shared" si="4"/>
        <v>10</v>
      </c>
      <c r="BS10" s="143">
        <f t="shared" si="4"/>
        <v>10</v>
      </c>
      <c r="BT10" s="143">
        <f t="shared" si="4"/>
        <v>10</v>
      </c>
      <c r="BU10" s="143">
        <f t="shared" si="4"/>
        <v>10</v>
      </c>
      <c r="BV10" s="143">
        <f t="shared" si="4"/>
        <v>10</v>
      </c>
      <c r="BW10" s="143">
        <f t="shared" si="4"/>
        <v>10</v>
      </c>
      <c r="BX10" s="143">
        <f t="shared" si="4"/>
        <v>10</v>
      </c>
      <c r="BY10" s="143" t="e">
        <f t="shared" si="4"/>
        <v>#NUM!</v>
      </c>
      <c r="BZ10" s="143" t="e">
        <f t="shared" si="4"/>
        <v>#NUM!</v>
      </c>
      <c r="CA10" s="143" t="e">
        <f t="shared" si="4"/>
        <v>#NUM!</v>
      </c>
      <c r="CB10" s="143" t="e">
        <f t="shared" si="4"/>
        <v>#NUM!</v>
      </c>
      <c r="CC10" s="143" t="e">
        <f t="shared" si="4"/>
        <v>#NUM!</v>
      </c>
      <c r="CD10" s="143" t="e">
        <f t="shared" si="4"/>
        <v>#NUM!</v>
      </c>
      <c r="CE10" s="143" t="e">
        <f t="shared" si="4"/>
        <v>#NUM!</v>
      </c>
      <c r="CF10" s="143" t="e">
        <f t="shared" si="4"/>
        <v>#NUM!</v>
      </c>
      <c r="CG10" s="143" t="e">
        <f aca="true" t="shared" si="5" ref="CG10:CP26">SMALL($F10:$AV10,AL$5)</f>
        <v>#NUM!</v>
      </c>
      <c r="CH10" s="143" t="e">
        <f t="shared" si="5"/>
        <v>#NUM!</v>
      </c>
      <c r="CI10" s="143" t="e">
        <f t="shared" si="5"/>
        <v>#NUM!</v>
      </c>
      <c r="CJ10" s="143" t="e">
        <f t="shared" si="5"/>
        <v>#NUM!</v>
      </c>
      <c r="CK10" s="143" t="e">
        <f t="shared" si="5"/>
        <v>#NUM!</v>
      </c>
      <c r="CL10" s="143" t="e">
        <f t="shared" si="5"/>
        <v>#NUM!</v>
      </c>
      <c r="CM10" s="143" t="e">
        <f t="shared" si="5"/>
        <v>#NUM!</v>
      </c>
      <c r="CN10" s="143" t="e">
        <f t="shared" si="5"/>
        <v>#NUM!</v>
      </c>
      <c r="CO10" s="143" t="e">
        <f t="shared" si="5"/>
        <v>#NUM!</v>
      </c>
      <c r="CP10" s="143" t="e">
        <f t="shared" si="5"/>
        <v>#NUM!</v>
      </c>
      <c r="CQ10" s="143"/>
      <c r="CS10" s="50">
        <f aca="true" t="shared" si="6" ref="CS10:DF26">SMALL($F10:$AV10,AW$5)</f>
        <v>10</v>
      </c>
      <c r="CT10" s="50" t="e">
        <f t="shared" si="6"/>
        <v>#VALUE!</v>
      </c>
      <c r="CU10" s="50" t="e">
        <f t="shared" si="6"/>
        <v>#NUM!</v>
      </c>
      <c r="CV10" s="50" t="e">
        <f t="shared" si="6"/>
        <v>#NUM!</v>
      </c>
      <c r="CW10" s="50" t="e">
        <f t="shared" si="6"/>
        <v>#NUM!</v>
      </c>
      <c r="CX10" s="50" t="e">
        <f t="shared" si="6"/>
        <v>#NUM!</v>
      </c>
      <c r="CY10" s="50" t="e">
        <f t="shared" si="6"/>
        <v>#NUM!</v>
      </c>
      <c r="CZ10" s="50" t="e">
        <f t="shared" si="6"/>
        <v>#NUM!</v>
      </c>
      <c r="DA10" s="50" t="e">
        <f t="shared" si="6"/>
        <v>#NUM!</v>
      </c>
      <c r="DB10" s="50" t="e">
        <f t="shared" si="6"/>
        <v>#NUM!</v>
      </c>
      <c r="DC10" s="50" t="e">
        <f t="shared" si="6"/>
        <v>#NUM!</v>
      </c>
      <c r="DD10" s="50" t="e">
        <f t="shared" si="6"/>
        <v>#NUM!</v>
      </c>
      <c r="DE10" s="50" t="e">
        <f t="shared" si="6"/>
        <v>#NUM!</v>
      </c>
      <c r="DF10" s="50" t="e">
        <f t="shared" si="6"/>
        <v>#NUM!</v>
      </c>
    </row>
    <row r="11" spans="1:110" s="50" customFormat="1" ht="12.75">
      <c r="A11" s="180">
        <f aca="true" t="shared" si="7" ref="A11:A26">A10+1</f>
        <v>2</v>
      </c>
      <c r="B11" s="71">
        <f>AX11</f>
        <v>57</v>
      </c>
      <c r="C11" s="67">
        <v>110349</v>
      </c>
      <c r="D11" s="84" t="s">
        <v>74</v>
      </c>
      <c r="E11" s="204" t="s">
        <v>75</v>
      </c>
      <c r="F11" s="85">
        <v>10</v>
      </c>
      <c r="G11" s="85">
        <v>4</v>
      </c>
      <c r="H11" s="209">
        <v>1</v>
      </c>
      <c r="I11" s="209">
        <v>1</v>
      </c>
      <c r="J11" s="85">
        <v>10</v>
      </c>
      <c r="K11" s="85">
        <v>10</v>
      </c>
      <c r="L11" s="85">
        <v>10</v>
      </c>
      <c r="M11" s="85">
        <v>10</v>
      </c>
      <c r="N11" s="70">
        <v>10</v>
      </c>
      <c r="O11" s="70">
        <v>10</v>
      </c>
      <c r="P11" s="70">
        <v>10</v>
      </c>
      <c r="Q11" s="70">
        <v>10</v>
      </c>
      <c r="R11" s="70">
        <v>10</v>
      </c>
      <c r="S11" s="70">
        <v>10</v>
      </c>
      <c r="T11" s="70">
        <v>10</v>
      </c>
      <c r="U11" s="70">
        <v>10</v>
      </c>
      <c r="V11" s="70">
        <v>4</v>
      </c>
      <c r="W11" s="70">
        <v>2</v>
      </c>
      <c r="X11" s="70">
        <v>10</v>
      </c>
      <c r="Y11" s="70">
        <v>2</v>
      </c>
      <c r="Z11" s="70">
        <v>2</v>
      </c>
      <c r="AA11" s="70">
        <v>10</v>
      </c>
      <c r="AB11" s="210">
        <v>1</v>
      </c>
      <c r="AC11" s="70">
        <v>10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2">
        <f>SUM(F11:AV11)</f>
        <v>177</v>
      </c>
      <c r="AX11" s="178">
        <f>AZ11+AY11</f>
        <v>57</v>
      </c>
      <c r="AY11" s="64"/>
      <c r="AZ11" s="179">
        <f t="shared" si="2"/>
        <v>57</v>
      </c>
      <c r="BA11" s="143">
        <f t="shared" si="3"/>
        <v>1</v>
      </c>
      <c r="BB11" s="143">
        <f t="shared" si="3"/>
        <v>1</v>
      </c>
      <c r="BC11" s="143">
        <f t="shared" si="3"/>
        <v>1</v>
      </c>
      <c r="BD11" s="143">
        <f t="shared" si="3"/>
        <v>2</v>
      </c>
      <c r="BE11" s="143">
        <f t="shared" si="3"/>
        <v>2</v>
      </c>
      <c r="BF11" s="143">
        <f t="shared" si="3"/>
        <v>2</v>
      </c>
      <c r="BG11" s="143">
        <f t="shared" si="3"/>
        <v>4</v>
      </c>
      <c r="BH11" s="143">
        <f t="shared" si="3"/>
        <v>4</v>
      </c>
      <c r="BI11" s="143">
        <f t="shared" si="3"/>
        <v>10</v>
      </c>
      <c r="BJ11" s="143">
        <f t="shared" si="3"/>
        <v>10</v>
      </c>
      <c r="BK11" s="143">
        <f t="shared" si="3"/>
        <v>10</v>
      </c>
      <c r="BL11" s="143">
        <f t="shared" si="3"/>
        <v>10</v>
      </c>
      <c r="BM11" s="143">
        <f t="shared" si="3"/>
        <v>10</v>
      </c>
      <c r="BN11" s="143">
        <f t="shared" si="3"/>
        <v>10</v>
      </c>
      <c r="BO11" s="143">
        <f t="shared" si="3"/>
        <v>10</v>
      </c>
      <c r="BP11" s="143">
        <f t="shared" si="3"/>
        <v>10</v>
      </c>
      <c r="BQ11" s="143">
        <f t="shared" si="4"/>
        <v>10</v>
      </c>
      <c r="BR11" s="143">
        <f t="shared" si="4"/>
        <v>10</v>
      </c>
      <c r="BS11" s="143">
        <f t="shared" si="4"/>
        <v>10</v>
      </c>
      <c r="BT11" s="143">
        <f t="shared" si="4"/>
        <v>10</v>
      </c>
      <c r="BU11" s="143">
        <f t="shared" si="4"/>
        <v>10</v>
      </c>
      <c r="BV11" s="143">
        <f t="shared" si="4"/>
        <v>10</v>
      </c>
      <c r="BW11" s="143">
        <f t="shared" si="4"/>
        <v>10</v>
      </c>
      <c r="BX11" s="143">
        <f t="shared" si="4"/>
        <v>10</v>
      </c>
      <c r="BY11" s="143" t="e">
        <f t="shared" si="4"/>
        <v>#NUM!</v>
      </c>
      <c r="BZ11" s="143" t="e">
        <f t="shared" si="4"/>
        <v>#NUM!</v>
      </c>
      <c r="CA11" s="143" t="e">
        <f t="shared" si="4"/>
        <v>#NUM!</v>
      </c>
      <c r="CB11" s="143" t="e">
        <f t="shared" si="4"/>
        <v>#NUM!</v>
      </c>
      <c r="CC11" s="143" t="e">
        <f t="shared" si="4"/>
        <v>#NUM!</v>
      </c>
      <c r="CD11" s="143" t="e">
        <f t="shared" si="4"/>
        <v>#NUM!</v>
      </c>
      <c r="CE11" s="143" t="e">
        <f t="shared" si="4"/>
        <v>#NUM!</v>
      </c>
      <c r="CF11" s="143" t="e">
        <f t="shared" si="4"/>
        <v>#NUM!</v>
      </c>
      <c r="CG11" s="143" t="e">
        <f t="shared" si="5"/>
        <v>#NUM!</v>
      </c>
      <c r="CH11" s="143" t="e">
        <f t="shared" si="5"/>
        <v>#NUM!</v>
      </c>
      <c r="CI11" s="143" t="e">
        <f t="shared" si="5"/>
        <v>#NUM!</v>
      </c>
      <c r="CJ11" s="143" t="e">
        <f t="shared" si="5"/>
        <v>#NUM!</v>
      </c>
      <c r="CK11" s="143" t="e">
        <f t="shared" si="5"/>
        <v>#NUM!</v>
      </c>
      <c r="CL11" s="143" t="e">
        <f t="shared" si="5"/>
        <v>#NUM!</v>
      </c>
      <c r="CM11" s="143" t="e">
        <f t="shared" si="5"/>
        <v>#NUM!</v>
      </c>
      <c r="CN11" s="143" t="e">
        <f t="shared" si="5"/>
        <v>#NUM!</v>
      </c>
      <c r="CO11" s="143" t="e">
        <f t="shared" si="5"/>
        <v>#NUM!</v>
      </c>
      <c r="CP11" s="143" t="e">
        <f t="shared" si="5"/>
        <v>#NUM!</v>
      </c>
      <c r="CQ11" s="143"/>
      <c r="CS11" s="50">
        <f t="shared" si="6"/>
        <v>10</v>
      </c>
      <c r="CT11" s="50" t="e">
        <f t="shared" si="6"/>
        <v>#VALUE!</v>
      </c>
      <c r="CU11" s="50" t="e">
        <f t="shared" si="6"/>
        <v>#NUM!</v>
      </c>
      <c r="CV11" s="50" t="e">
        <f t="shared" si="6"/>
        <v>#NUM!</v>
      </c>
      <c r="CW11" s="50" t="e">
        <f t="shared" si="6"/>
        <v>#NUM!</v>
      </c>
      <c r="CX11" s="50" t="e">
        <f t="shared" si="6"/>
        <v>#NUM!</v>
      </c>
      <c r="CY11" s="50" t="e">
        <f t="shared" si="6"/>
        <v>#NUM!</v>
      </c>
      <c r="CZ11" s="50" t="e">
        <f t="shared" si="6"/>
        <v>#NUM!</v>
      </c>
      <c r="DA11" s="50" t="e">
        <f t="shared" si="6"/>
        <v>#NUM!</v>
      </c>
      <c r="DB11" s="50" t="e">
        <f t="shared" si="6"/>
        <v>#NUM!</v>
      </c>
      <c r="DC11" s="50" t="e">
        <f t="shared" si="6"/>
        <v>#NUM!</v>
      </c>
      <c r="DD11" s="50" t="e">
        <f t="shared" si="6"/>
        <v>#NUM!</v>
      </c>
      <c r="DE11" s="50" t="e">
        <f t="shared" si="6"/>
        <v>#NUM!</v>
      </c>
      <c r="DF11" s="50" t="e">
        <f t="shared" si="6"/>
        <v>#NUM!</v>
      </c>
    </row>
    <row r="12" spans="1:110" s="50" customFormat="1" ht="12.75">
      <c r="A12" s="180">
        <f t="shared" si="7"/>
        <v>3</v>
      </c>
      <c r="B12" s="71">
        <f>AX12</f>
        <v>62</v>
      </c>
      <c r="C12" s="72">
        <v>108704</v>
      </c>
      <c r="D12" s="84" t="s">
        <v>74</v>
      </c>
      <c r="E12" s="74" t="s">
        <v>170</v>
      </c>
      <c r="F12" s="85">
        <v>10</v>
      </c>
      <c r="G12" s="85">
        <v>10</v>
      </c>
      <c r="H12" s="85">
        <v>10</v>
      </c>
      <c r="I12" s="209">
        <v>1</v>
      </c>
      <c r="J12" s="85">
        <v>10</v>
      </c>
      <c r="K12" s="85">
        <v>10</v>
      </c>
      <c r="L12" s="85">
        <v>10</v>
      </c>
      <c r="M12" s="85">
        <v>10</v>
      </c>
      <c r="N12" s="70">
        <v>10</v>
      </c>
      <c r="O12" s="70">
        <v>10</v>
      </c>
      <c r="P12" s="70">
        <v>10</v>
      </c>
      <c r="Q12" s="70">
        <v>10</v>
      </c>
      <c r="R12" s="70">
        <v>10</v>
      </c>
      <c r="S12" s="210">
        <v>1</v>
      </c>
      <c r="T12" s="210">
        <v>1</v>
      </c>
      <c r="U12" s="210">
        <v>1</v>
      </c>
      <c r="V12" s="70">
        <v>3</v>
      </c>
      <c r="W12" s="70">
        <v>3</v>
      </c>
      <c r="X12" s="70">
        <v>10</v>
      </c>
      <c r="Y12" s="70">
        <v>10</v>
      </c>
      <c r="Z12" s="70">
        <v>10</v>
      </c>
      <c r="AA12" s="70">
        <v>10</v>
      </c>
      <c r="AB12" s="70">
        <v>2</v>
      </c>
      <c r="AC12" s="70">
        <v>10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2">
        <f>SUM(F12:AV12)</f>
        <v>182</v>
      </c>
      <c r="AX12" s="178">
        <f>AZ12+AY12</f>
        <v>62</v>
      </c>
      <c r="AY12" s="64"/>
      <c r="AZ12" s="179">
        <f t="shared" si="2"/>
        <v>62</v>
      </c>
      <c r="BA12" s="143">
        <f t="shared" si="3"/>
        <v>1</v>
      </c>
      <c r="BB12" s="143">
        <f t="shared" si="3"/>
        <v>1</v>
      </c>
      <c r="BC12" s="143">
        <f t="shared" si="3"/>
        <v>1</v>
      </c>
      <c r="BD12" s="143">
        <f t="shared" si="3"/>
        <v>1</v>
      </c>
      <c r="BE12" s="143">
        <f t="shared" si="3"/>
        <v>2</v>
      </c>
      <c r="BF12" s="143">
        <f t="shared" si="3"/>
        <v>3</v>
      </c>
      <c r="BG12" s="143">
        <f t="shared" si="3"/>
        <v>3</v>
      </c>
      <c r="BH12" s="143">
        <f t="shared" si="3"/>
        <v>10</v>
      </c>
      <c r="BI12" s="143">
        <f t="shared" si="3"/>
        <v>10</v>
      </c>
      <c r="BJ12" s="143">
        <f t="shared" si="3"/>
        <v>10</v>
      </c>
      <c r="BK12" s="143">
        <f t="shared" si="3"/>
        <v>10</v>
      </c>
      <c r="BL12" s="143">
        <f t="shared" si="3"/>
        <v>10</v>
      </c>
      <c r="BM12" s="143">
        <f t="shared" si="3"/>
        <v>10</v>
      </c>
      <c r="BN12" s="143">
        <f t="shared" si="3"/>
        <v>10</v>
      </c>
      <c r="BO12" s="143">
        <f t="shared" si="3"/>
        <v>10</v>
      </c>
      <c r="BP12" s="143">
        <f t="shared" si="3"/>
        <v>10</v>
      </c>
      <c r="BQ12" s="143">
        <f t="shared" si="4"/>
        <v>10</v>
      </c>
      <c r="BR12" s="143">
        <f t="shared" si="4"/>
        <v>10</v>
      </c>
      <c r="BS12" s="143">
        <f t="shared" si="4"/>
        <v>10</v>
      </c>
      <c r="BT12" s="143">
        <f t="shared" si="4"/>
        <v>10</v>
      </c>
      <c r="BU12" s="143">
        <f t="shared" si="4"/>
        <v>10</v>
      </c>
      <c r="BV12" s="143">
        <f t="shared" si="4"/>
        <v>10</v>
      </c>
      <c r="BW12" s="143">
        <f t="shared" si="4"/>
        <v>10</v>
      </c>
      <c r="BX12" s="143">
        <f t="shared" si="4"/>
        <v>10</v>
      </c>
      <c r="BY12" s="143" t="e">
        <f t="shared" si="4"/>
        <v>#NUM!</v>
      </c>
      <c r="BZ12" s="143" t="e">
        <f t="shared" si="4"/>
        <v>#NUM!</v>
      </c>
      <c r="CA12" s="143" t="e">
        <f t="shared" si="4"/>
        <v>#NUM!</v>
      </c>
      <c r="CB12" s="143" t="e">
        <f t="shared" si="4"/>
        <v>#NUM!</v>
      </c>
      <c r="CC12" s="143" t="e">
        <f t="shared" si="4"/>
        <v>#NUM!</v>
      </c>
      <c r="CD12" s="143" t="e">
        <f t="shared" si="4"/>
        <v>#NUM!</v>
      </c>
      <c r="CE12" s="143" t="e">
        <f t="shared" si="4"/>
        <v>#NUM!</v>
      </c>
      <c r="CF12" s="143" t="e">
        <f t="shared" si="4"/>
        <v>#NUM!</v>
      </c>
      <c r="CG12" s="143" t="e">
        <f t="shared" si="5"/>
        <v>#NUM!</v>
      </c>
      <c r="CH12" s="143" t="e">
        <f t="shared" si="5"/>
        <v>#NUM!</v>
      </c>
      <c r="CI12" s="143" t="e">
        <f t="shared" si="5"/>
        <v>#NUM!</v>
      </c>
      <c r="CJ12" s="143" t="e">
        <f t="shared" si="5"/>
        <v>#NUM!</v>
      </c>
      <c r="CK12" s="143" t="e">
        <f t="shared" si="5"/>
        <v>#NUM!</v>
      </c>
      <c r="CL12" s="143" t="e">
        <f t="shared" si="5"/>
        <v>#NUM!</v>
      </c>
      <c r="CM12" s="143" t="e">
        <f t="shared" si="5"/>
        <v>#NUM!</v>
      </c>
      <c r="CN12" s="143" t="e">
        <f t="shared" si="5"/>
        <v>#NUM!</v>
      </c>
      <c r="CO12" s="143" t="e">
        <f t="shared" si="5"/>
        <v>#NUM!</v>
      </c>
      <c r="CP12" s="143" t="e">
        <f t="shared" si="5"/>
        <v>#NUM!</v>
      </c>
      <c r="CQ12" s="143"/>
      <c r="CS12" s="50">
        <f t="shared" si="6"/>
        <v>10</v>
      </c>
      <c r="CT12" s="50" t="e">
        <f t="shared" si="6"/>
        <v>#VALUE!</v>
      </c>
      <c r="CU12" s="50" t="e">
        <f t="shared" si="6"/>
        <v>#NUM!</v>
      </c>
      <c r="CV12" s="50" t="e">
        <f t="shared" si="6"/>
        <v>#NUM!</v>
      </c>
      <c r="CW12" s="50" t="e">
        <f t="shared" si="6"/>
        <v>#NUM!</v>
      </c>
      <c r="CX12" s="50" t="e">
        <f t="shared" si="6"/>
        <v>#NUM!</v>
      </c>
      <c r="CY12" s="50" t="e">
        <f t="shared" si="6"/>
        <v>#NUM!</v>
      </c>
      <c r="CZ12" s="50" t="e">
        <f t="shared" si="6"/>
        <v>#NUM!</v>
      </c>
      <c r="DA12" s="50" t="e">
        <f t="shared" si="6"/>
        <v>#NUM!</v>
      </c>
      <c r="DB12" s="50" t="e">
        <f t="shared" si="6"/>
        <v>#NUM!</v>
      </c>
      <c r="DC12" s="50" t="e">
        <f t="shared" si="6"/>
        <v>#NUM!</v>
      </c>
      <c r="DD12" s="50" t="e">
        <f t="shared" si="6"/>
        <v>#NUM!</v>
      </c>
      <c r="DE12" s="50" t="e">
        <f t="shared" si="6"/>
        <v>#NUM!</v>
      </c>
      <c r="DF12" s="50" t="e">
        <f t="shared" si="6"/>
        <v>#NUM!</v>
      </c>
    </row>
    <row r="13" spans="1:110" s="50" customFormat="1" ht="12.75">
      <c r="A13" s="180">
        <f t="shared" si="7"/>
        <v>4</v>
      </c>
      <c r="B13" s="71">
        <f>AX13</f>
        <v>68</v>
      </c>
      <c r="C13" s="72">
        <v>206</v>
      </c>
      <c r="D13" s="84" t="s">
        <v>66</v>
      </c>
      <c r="E13" s="76" t="s">
        <v>90</v>
      </c>
      <c r="F13" s="209">
        <v>1</v>
      </c>
      <c r="G13" s="85">
        <v>10</v>
      </c>
      <c r="H13" s="85">
        <v>10</v>
      </c>
      <c r="I13" s="85">
        <v>10</v>
      </c>
      <c r="J13" s="85">
        <v>10</v>
      </c>
      <c r="K13" s="85">
        <v>10</v>
      </c>
      <c r="L13" s="209">
        <v>1</v>
      </c>
      <c r="M13" s="209">
        <v>1</v>
      </c>
      <c r="N13" s="70">
        <v>10</v>
      </c>
      <c r="O13" s="70">
        <v>10</v>
      </c>
      <c r="P13" s="70">
        <v>10</v>
      </c>
      <c r="Q13" s="70">
        <v>10</v>
      </c>
      <c r="R13" s="70">
        <v>10</v>
      </c>
      <c r="S13" s="70">
        <v>10</v>
      </c>
      <c r="T13" s="70">
        <v>10</v>
      </c>
      <c r="U13" s="70">
        <v>10</v>
      </c>
      <c r="V13" s="70">
        <v>10</v>
      </c>
      <c r="W13" s="210">
        <v>1</v>
      </c>
      <c r="X13" s="70">
        <v>10</v>
      </c>
      <c r="Y13" s="210">
        <v>1</v>
      </c>
      <c r="Z13" s="70">
        <v>3</v>
      </c>
      <c r="AA13" s="70">
        <v>10</v>
      </c>
      <c r="AB13" s="70">
        <v>10</v>
      </c>
      <c r="AC13" s="70">
        <v>10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2">
        <f>SUM(F13:AV13)</f>
        <v>188</v>
      </c>
      <c r="AX13" s="178">
        <f>AZ13+AY13</f>
        <v>68</v>
      </c>
      <c r="AY13" s="64"/>
      <c r="AZ13" s="179">
        <f t="shared" si="2"/>
        <v>68</v>
      </c>
      <c r="BA13" s="143">
        <f t="shared" si="3"/>
        <v>1</v>
      </c>
      <c r="BB13" s="143">
        <f t="shared" si="3"/>
        <v>1</v>
      </c>
      <c r="BC13" s="143">
        <f t="shared" si="3"/>
        <v>1</v>
      </c>
      <c r="BD13" s="143">
        <f t="shared" si="3"/>
        <v>1</v>
      </c>
      <c r="BE13" s="143">
        <f t="shared" si="3"/>
        <v>1</v>
      </c>
      <c r="BF13" s="143">
        <f t="shared" si="3"/>
        <v>3</v>
      </c>
      <c r="BG13" s="143">
        <f t="shared" si="3"/>
        <v>10</v>
      </c>
      <c r="BH13" s="143">
        <f t="shared" si="3"/>
        <v>10</v>
      </c>
      <c r="BI13" s="143">
        <f t="shared" si="3"/>
        <v>10</v>
      </c>
      <c r="BJ13" s="143">
        <f t="shared" si="3"/>
        <v>10</v>
      </c>
      <c r="BK13" s="143">
        <f t="shared" si="3"/>
        <v>10</v>
      </c>
      <c r="BL13" s="143">
        <f t="shared" si="3"/>
        <v>10</v>
      </c>
      <c r="BM13" s="143">
        <f t="shared" si="3"/>
        <v>10</v>
      </c>
      <c r="BN13" s="143">
        <f t="shared" si="3"/>
        <v>10</v>
      </c>
      <c r="BO13" s="143">
        <f t="shared" si="3"/>
        <v>10</v>
      </c>
      <c r="BP13" s="143">
        <f t="shared" si="3"/>
        <v>10</v>
      </c>
      <c r="BQ13" s="143">
        <f t="shared" si="4"/>
        <v>10</v>
      </c>
      <c r="BR13" s="143">
        <f t="shared" si="4"/>
        <v>10</v>
      </c>
      <c r="BS13" s="143">
        <f t="shared" si="4"/>
        <v>10</v>
      </c>
      <c r="BT13" s="143">
        <f t="shared" si="4"/>
        <v>10</v>
      </c>
      <c r="BU13" s="143">
        <f t="shared" si="4"/>
        <v>10</v>
      </c>
      <c r="BV13" s="143">
        <f t="shared" si="4"/>
        <v>10</v>
      </c>
      <c r="BW13" s="143">
        <f t="shared" si="4"/>
        <v>10</v>
      </c>
      <c r="BX13" s="143">
        <f t="shared" si="4"/>
        <v>10</v>
      </c>
      <c r="BY13" s="143" t="e">
        <f t="shared" si="4"/>
        <v>#NUM!</v>
      </c>
      <c r="BZ13" s="143" t="e">
        <f t="shared" si="4"/>
        <v>#NUM!</v>
      </c>
      <c r="CA13" s="143" t="e">
        <f t="shared" si="4"/>
        <v>#NUM!</v>
      </c>
      <c r="CB13" s="143" t="e">
        <f t="shared" si="4"/>
        <v>#NUM!</v>
      </c>
      <c r="CC13" s="143" t="e">
        <f t="shared" si="4"/>
        <v>#NUM!</v>
      </c>
      <c r="CD13" s="143" t="e">
        <f t="shared" si="4"/>
        <v>#NUM!</v>
      </c>
      <c r="CE13" s="143" t="e">
        <f t="shared" si="4"/>
        <v>#NUM!</v>
      </c>
      <c r="CF13" s="143" t="e">
        <f t="shared" si="4"/>
        <v>#NUM!</v>
      </c>
      <c r="CG13" s="143" t="e">
        <f t="shared" si="5"/>
        <v>#NUM!</v>
      </c>
      <c r="CH13" s="143" t="e">
        <f t="shared" si="5"/>
        <v>#NUM!</v>
      </c>
      <c r="CI13" s="143" t="e">
        <f t="shared" si="5"/>
        <v>#NUM!</v>
      </c>
      <c r="CJ13" s="143" t="e">
        <f t="shared" si="5"/>
        <v>#NUM!</v>
      </c>
      <c r="CK13" s="143" t="e">
        <f t="shared" si="5"/>
        <v>#NUM!</v>
      </c>
      <c r="CL13" s="143" t="e">
        <f t="shared" si="5"/>
        <v>#NUM!</v>
      </c>
      <c r="CM13" s="143" t="e">
        <f t="shared" si="5"/>
        <v>#NUM!</v>
      </c>
      <c r="CN13" s="143" t="e">
        <f t="shared" si="5"/>
        <v>#NUM!</v>
      </c>
      <c r="CO13" s="143" t="e">
        <f t="shared" si="5"/>
        <v>#NUM!</v>
      </c>
      <c r="CP13" s="143" t="e">
        <f t="shared" si="5"/>
        <v>#NUM!</v>
      </c>
      <c r="CQ13" s="143"/>
      <c r="CS13" s="50">
        <f t="shared" si="6"/>
        <v>10</v>
      </c>
      <c r="CT13" s="50" t="e">
        <f t="shared" si="6"/>
        <v>#VALUE!</v>
      </c>
      <c r="CU13" s="50" t="e">
        <f t="shared" si="6"/>
        <v>#NUM!</v>
      </c>
      <c r="CV13" s="50" t="e">
        <f t="shared" si="6"/>
        <v>#NUM!</v>
      </c>
      <c r="CW13" s="50" t="e">
        <f t="shared" si="6"/>
        <v>#NUM!</v>
      </c>
      <c r="CX13" s="50" t="e">
        <f t="shared" si="6"/>
        <v>#NUM!</v>
      </c>
      <c r="CY13" s="50" t="e">
        <f t="shared" si="6"/>
        <v>#NUM!</v>
      </c>
      <c r="CZ13" s="50" t="e">
        <f t="shared" si="6"/>
        <v>#NUM!</v>
      </c>
      <c r="DA13" s="50" t="e">
        <f t="shared" si="6"/>
        <v>#NUM!</v>
      </c>
      <c r="DB13" s="50" t="e">
        <f t="shared" si="6"/>
        <v>#NUM!</v>
      </c>
      <c r="DC13" s="50" t="e">
        <f t="shared" si="6"/>
        <v>#NUM!</v>
      </c>
      <c r="DD13" s="50" t="e">
        <f t="shared" si="6"/>
        <v>#NUM!</v>
      </c>
      <c r="DE13" s="50" t="e">
        <f t="shared" si="6"/>
        <v>#NUM!</v>
      </c>
      <c r="DF13" s="50" t="e">
        <f t="shared" si="6"/>
        <v>#NUM!</v>
      </c>
    </row>
    <row r="14" spans="1:110" s="50" customFormat="1" ht="12.75">
      <c r="A14" s="180">
        <f t="shared" si="7"/>
        <v>5</v>
      </c>
      <c r="B14" s="71">
        <f>AX14</f>
        <v>69</v>
      </c>
      <c r="C14" s="72">
        <v>106007</v>
      </c>
      <c r="D14" s="84" t="s">
        <v>91</v>
      </c>
      <c r="E14" s="76" t="s">
        <v>165</v>
      </c>
      <c r="F14" s="85">
        <v>10</v>
      </c>
      <c r="G14" s="85">
        <v>10</v>
      </c>
      <c r="H14" s="85">
        <v>10</v>
      </c>
      <c r="I14" s="85">
        <v>10</v>
      </c>
      <c r="J14" s="209">
        <v>1</v>
      </c>
      <c r="K14" s="85">
        <v>10</v>
      </c>
      <c r="L14" s="85">
        <v>10</v>
      </c>
      <c r="M14" s="85">
        <v>10</v>
      </c>
      <c r="N14" s="70">
        <v>10</v>
      </c>
      <c r="O14" s="210">
        <v>1</v>
      </c>
      <c r="P14" s="210">
        <v>1</v>
      </c>
      <c r="Q14" s="70">
        <v>10</v>
      </c>
      <c r="R14" s="70">
        <v>10</v>
      </c>
      <c r="S14" s="70">
        <v>10</v>
      </c>
      <c r="T14" s="70">
        <v>10</v>
      </c>
      <c r="U14" s="70">
        <v>10</v>
      </c>
      <c r="V14" s="70">
        <v>2</v>
      </c>
      <c r="W14" s="70">
        <v>10</v>
      </c>
      <c r="X14" s="70">
        <v>10</v>
      </c>
      <c r="Y14" s="70">
        <v>3</v>
      </c>
      <c r="Z14" s="210">
        <v>1</v>
      </c>
      <c r="AA14" s="70">
        <v>10</v>
      </c>
      <c r="AB14" s="70">
        <v>10</v>
      </c>
      <c r="AC14" s="70">
        <v>10</v>
      </c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2">
        <f>SUM(F14:AV14)</f>
        <v>189</v>
      </c>
      <c r="AX14" s="178">
        <f>AZ14+AY14</f>
        <v>69</v>
      </c>
      <c r="AY14" s="64"/>
      <c r="AZ14" s="179">
        <f t="shared" si="2"/>
        <v>69</v>
      </c>
      <c r="BA14" s="143">
        <f t="shared" si="3"/>
        <v>1</v>
      </c>
      <c r="BB14" s="143">
        <f t="shared" si="3"/>
        <v>1</v>
      </c>
      <c r="BC14" s="143">
        <f t="shared" si="3"/>
        <v>1</v>
      </c>
      <c r="BD14" s="143">
        <f t="shared" si="3"/>
        <v>1</v>
      </c>
      <c r="BE14" s="143">
        <f t="shared" si="3"/>
        <v>2</v>
      </c>
      <c r="BF14" s="143">
        <f t="shared" si="3"/>
        <v>3</v>
      </c>
      <c r="BG14" s="143">
        <f t="shared" si="3"/>
        <v>10</v>
      </c>
      <c r="BH14" s="143">
        <f t="shared" si="3"/>
        <v>10</v>
      </c>
      <c r="BI14" s="143">
        <f t="shared" si="3"/>
        <v>10</v>
      </c>
      <c r="BJ14" s="143">
        <f t="shared" si="3"/>
        <v>10</v>
      </c>
      <c r="BK14" s="143">
        <f t="shared" si="3"/>
        <v>10</v>
      </c>
      <c r="BL14" s="143">
        <f t="shared" si="3"/>
        <v>10</v>
      </c>
      <c r="BM14" s="143">
        <f t="shared" si="3"/>
        <v>10</v>
      </c>
      <c r="BN14" s="143">
        <f t="shared" si="3"/>
        <v>10</v>
      </c>
      <c r="BO14" s="143">
        <f t="shared" si="3"/>
        <v>10</v>
      </c>
      <c r="BP14" s="143">
        <f t="shared" si="3"/>
        <v>10</v>
      </c>
      <c r="BQ14" s="143">
        <f t="shared" si="4"/>
        <v>10</v>
      </c>
      <c r="BR14" s="143">
        <f t="shared" si="4"/>
        <v>10</v>
      </c>
      <c r="BS14" s="143">
        <f t="shared" si="4"/>
        <v>10</v>
      </c>
      <c r="BT14" s="143">
        <f t="shared" si="4"/>
        <v>10</v>
      </c>
      <c r="BU14" s="143">
        <f t="shared" si="4"/>
        <v>10</v>
      </c>
      <c r="BV14" s="143">
        <f t="shared" si="4"/>
        <v>10</v>
      </c>
      <c r="BW14" s="143">
        <f t="shared" si="4"/>
        <v>10</v>
      </c>
      <c r="BX14" s="143">
        <f t="shared" si="4"/>
        <v>10</v>
      </c>
      <c r="BY14" s="143" t="e">
        <f t="shared" si="4"/>
        <v>#NUM!</v>
      </c>
      <c r="BZ14" s="143" t="e">
        <f t="shared" si="4"/>
        <v>#NUM!</v>
      </c>
      <c r="CA14" s="143" t="e">
        <f t="shared" si="4"/>
        <v>#NUM!</v>
      </c>
      <c r="CB14" s="143" t="e">
        <f t="shared" si="4"/>
        <v>#NUM!</v>
      </c>
      <c r="CC14" s="143" t="e">
        <f t="shared" si="4"/>
        <v>#NUM!</v>
      </c>
      <c r="CD14" s="143" t="e">
        <f t="shared" si="4"/>
        <v>#NUM!</v>
      </c>
      <c r="CE14" s="143" t="e">
        <f t="shared" si="4"/>
        <v>#NUM!</v>
      </c>
      <c r="CF14" s="143" t="e">
        <f t="shared" si="4"/>
        <v>#NUM!</v>
      </c>
      <c r="CG14" s="143" t="e">
        <f t="shared" si="5"/>
        <v>#NUM!</v>
      </c>
      <c r="CH14" s="143" t="e">
        <f t="shared" si="5"/>
        <v>#NUM!</v>
      </c>
      <c r="CI14" s="143" t="e">
        <f t="shared" si="5"/>
        <v>#NUM!</v>
      </c>
      <c r="CJ14" s="143" t="e">
        <f t="shared" si="5"/>
        <v>#NUM!</v>
      </c>
      <c r="CK14" s="143" t="e">
        <f t="shared" si="5"/>
        <v>#NUM!</v>
      </c>
      <c r="CL14" s="143" t="e">
        <f t="shared" si="5"/>
        <v>#NUM!</v>
      </c>
      <c r="CM14" s="143" t="e">
        <f t="shared" si="5"/>
        <v>#NUM!</v>
      </c>
      <c r="CN14" s="143" t="e">
        <f t="shared" si="5"/>
        <v>#NUM!</v>
      </c>
      <c r="CO14" s="143" t="e">
        <f t="shared" si="5"/>
        <v>#NUM!</v>
      </c>
      <c r="CP14" s="143" t="e">
        <f t="shared" si="5"/>
        <v>#NUM!</v>
      </c>
      <c r="CQ14" s="143"/>
      <c r="CS14" s="50">
        <f t="shared" si="6"/>
        <v>10</v>
      </c>
      <c r="CT14" s="50" t="e">
        <f t="shared" si="6"/>
        <v>#VALUE!</v>
      </c>
      <c r="CU14" s="50" t="e">
        <f t="shared" si="6"/>
        <v>#NUM!</v>
      </c>
      <c r="CV14" s="50" t="e">
        <f t="shared" si="6"/>
        <v>#NUM!</v>
      </c>
      <c r="CW14" s="50" t="e">
        <f t="shared" si="6"/>
        <v>#NUM!</v>
      </c>
      <c r="CX14" s="50" t="e">
        <f t="shared" si="6"/>
        <v>#NUM!</v>
      </c>
      <c r="CY14" s="50" t="e">
        <f t="shared" si="6"/>
        <v>#NUM!</v>
      </c>
      <c r="CZ14" s="50" t="e">
        <f t="shared" si="6"/>
        <v>#NUM!</v>
      </c>
      <c r="DA14" s="50" t="e">
        <f t="shared" si="6"/>
        <v>#NUM!</v>
      </c>
      <c r="DB14" s="50" t="e">
        <f t="shared" si="6"/>
        <v>#NUM!</v>
      </c>
      <c r="DC14" s="50" t="e">
        <f t="shared" si="6"/>
        <v>#NUM!</v>
      </c>
      <c r="DD14" s="50" t="e">
        <f t="shared" si="6"/>
        <v>#NUM!</v>
      </c>
      <c r="DE14" s="50" t="e">
        <f t="shared" si="6"/>
        <v>#NUM!</v>
      </c>
      <c r="DF14" s="50" t="e">
        <f t="shared" si="6"/>
        <v>#NUM!</v>
      </c>
    </row>
    <row r="15" spans="1:110" s="50" customFormat="1" ht="12.75">
      <c r="A15" s="180">
        <f t="shared" si="7"/>
        <v>6</v>
      </c>
      <c r="B15" s="71">
        <f>AX15</f>
        <v>94</v>
      </c>
      <c r="C15" s="72">
        <v>42</v>
      </c>
      <c r="D15" s="84" t="s">
        <v>50</v>
      </c>
      <c r="E15" s="76" t="s">
        <v>76</v>
      </c>
      <c r="F15" s="85">
        <v>10</v>
      </c>
      <c r="G15" s="209">
        <v>1</v>
      </c>
      <c r="H15" s="85">
        <v>10</v>
      </c>
      <c r="I15" s="85">
        <v>10</v>
      </c>
      <c r="J15" s="85">
        <v>10</v>
      </c>
      <c r="K15" s="209">
        <v>1</v>
      </c>
      <c r="L15" s="85">
        <v>10</v>
      </c>
      <c r="M15" s="85">
        <v>10</v>
      </c>
      <c r="N15" s="70">
        <v>2</v>
      </c>
      <c r="O15" s="70">
        <v>10</v>
      </c>
      <c r="P15" s="70">
        <v>10</v>
      </c>
      <c r="Q15" s="70">
        <v>10</v>
      </c>
      <c r="R15" s="70">
        <v>10</v>
      </c>
      <c r="S15" s="70">
        <v>10</v>
      </c>
      <c r="T15" s="70">
        <v>10</v>
      </c>
      <c r="U15" s="70">
        <v>10</v>
      </c>
      <c r="V15" s="70">
        <v>10</v>
      </c>
      <c r="W15" s="70">
        <v>10</v>
      </c>
      <c r="X15" s="70">
        <v>10</v>
      </c>
      <c r="Y15" s="70">
        <v>10</v>
      </c>
      <c r="Z15" s="70">
        <v>10</v>
      </c>
      <c r="AA15" s="70">
        <v>10</v>
      </c>
      <c r="AB15" s="70">
        <v>10</v>
      </c>
      <c r="AC15" s="70">
        <v>10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2">
        <f>SUM(F15:AV15)</f>
        <v>214</v>
      </c>
      <c r="AX15" s="178">
        <f>AZ15+AY15</f>
        <v>94</v>
      </c>
      <c r="AY15" s="64"/>
      <c r="AZ15" s="179">
        <f t="shared" si="2"/>
        <v>94</v>
      </c>
      <c r="BA15" s="143">
        <f t="shared" si="3"/>
        <v>1</v>
      </c>
      <c r="BB15" s="143">
        <f t="shared" si="3"/>
        <v>1</v>
      </c>
      <c r="BC15" s="143">
        <f t="shared" si="3"/>
        <v>2</v>
      </c>
      <c r="BD15" s="143">
        <f t="shared" si="3"/>
        <v>10</v>
      </c>
      <c r="BE15" s="143">
        <f t="shared" si="3"/>
        <v>10</v>
      </c>
      <c r="BF15" s="143">
        <f t="shared" si="3"/>
        <v>10</v>
      </c>
      <c r="BG15" s="143">
        <f t="shared" si="3"/>
        <v>10</v>
      </c>
      <c r="BH15" s="143">
        <f t="shared" si="3"/>
        <v>10</v>
      </c>
      <c r="BI15" s="143">
        <f t="shared" si="3"/>
        <v>10</v>
      </c>
      <c r="BJ15" s="143">
        <f t="shared" si="3"/>
        <v>10</v>
      </c>
      <c r="BK15" s="143">
        <f t="shared" si="3"/>
        <v>10</v>
      </c>
      <c r="BL15" s="143">
        <f t="shared" si="3"/>
        <v>10</v>
      </c>
      <c r="BM15" s="143">
        <f t="shared" si="3"/>
        <v>10</v>
      </c>
      <c r="BN15" s="143">
        <f t="shared" si="3"/>
        <v>10</v>
      </c>
      <c r="BO15" s="143">
        <f t="shared" si="3"/>
        <v>10</v>
      </c>
      <c r="BP15" s="143">
        <f t="shared" si="3"/>
        <v>10</v>
      </c>
      <c r="BQ15" s="143">
        <f t="shared" si="4"/>
        <v>10</v>
      </c>
      <c r="BR15" s="143">
        <f t="shared" si="4"/>
        <v>10</v>
      </c>
      <c r="BS15" s="143">
        <f t="shared" si="4"/>
        <v>10</v>
      </c>
      <c r="BT15" s="143">
        <f t="shared" si="4"/>
        <v>10</v>
      </c>
      <c r="BU15" s="143">
        <f t="shared" si="4"/>
        <v>10</v>
      </c>
      <c r="BV15" s="143">
        <f t="shared" si="4"/>
        <v>10</v>
      </c>
      <c r="BW15" s="143">
        <f t="shared" si="4"/>
        <v>10</v>
      </c>
      <c r="BX15" s="143">
        <f t="shared" si="4"/>
        <v>10</v>
      </c>
      <c r="BY15" s="143" t="e">
        <f t="shared" si="4"/>
        <v>#NUM!</v>
      </c>
      <c r="BZ15" s="143" t="e">
        <f t="shared" si="4"/>
        <v>#NUM!</v>
      </c>
      <c r="CA15" s="143" t="e">
        <f t="shared" si="4"/>
        <v>#NUM!</v>
      </c>
      <c r="CB15" s="143" t="e">
        <f t="shared" si="4"/>
        <v>#NUM!</v>
      </c>
      <c r="CC15" s="143" t="e">
        <f t="shared" si="4"/>
        <v>#NUM!</v>
      </c>
      <c r="CD15" s="143" t="e">
        <f t="shared" si="4"/>
        <v>#NUM!</v>
      </c>
      <c r="CE15" s="143" t="e">
        <f t="shared" si="4"/>
        <v>#NUM!</v>
      </c>
      <c r="CF15" s="143" t="e">
        <f t="shared" si="4"/>
        <v>#NUM!</v>
      </c>
      <c r="CG15" s="143" t="e">
        <f t="shared" si="5"/>
        <v>#NUM!</v>
      </c>
      <c r="CH15" s="143" t="e">
        <f t="shared" si="5"/>
        <v>#NUM!</v>
      </c>
      <c r="CI15" s="143" t="e">
        <f t="shared" si="5"/>
        <v>#NUM!</v>
      </c>
      <c r="CJ15" s="143" t="e">
        <f t="shared" si="5"/>
        <v>#NUM!</v>
      </c>
      <c r="CK15" s="143" t="e">
        <f t="shared" si="5"/>
        <v>#NUM!</v>
      </c>
      <c r="CL15" s="143" t="e">
        <f t="shared" si="5"/>
        <v>#NUM!</v>
      </c>
      <c r="CM15" s="143" t="e">
        <f t="shared" si="5"/>
        <v>#NUM!</v>
      </c>
      <c r="CN15" s="143" t="e">
        <f t="shared" si="5"/>
        <v>#NUM!</v>
      </c>
      <c r="CO15" s="143" t="e">
        <f t="shared" si="5"/>
        <v>#NUM!</v>
      </c>
      <c r="CP15" s="143" t="e">
        <f t="shared" si="5"/>
        <v>#NUM!</v>
      </c>
      <c r="CQ15" s="143"/>
      <c r="CS15" s="50">
        <f t="shared" si="6"/>
        <v>10</v>
      </c>
      <c r="CT15" s="50" t="e">
        <f t="shared" si="6"/>
        <v>#VALUE!</v>
      </c>
      <c r="CU15" s="50" t="e">
        <f t="shared" si="6"/>
        <v>#NUM!</v>
      </c>
      <c r="CV15" s="50" t="e">
        <f t="shared" si="6"/>
        <v>#NUM!</v>
      </c>
      <c r="CW15" s="50" t="e">
        <f t="shared" si="6"/>
        <v>#NUM!</v>
      </c>
      <c r="CX15" s="50" t="e">
        <f t="shared" si="6"/>
        <v>#NUM!</v>
      </c>
      <c r="CY15" s="50" t="e">
        <f t="shared" si="6"/>
        <v>#NUM!</v>
      </c>
      <c r="CZ15" s="50" t="e">
        <f t="shared" si="6"/>
        <v>#NUM!</v>
      </c>
      <c r="DA15" s="50" t="e">
        <f t="shared" si="6"/>
        <v>#NUM!</v>
      </c>
      <c r="DB15" s="50" t="e">
        <f t="shared" si="6"/>
        <v>#NUM!</v>
      </c>
      <c r="DC15" s="50" t="e">
        <f t="shared" si="6"/>
        <v>#NUM!</v>
      </c>
      <c r="DD15" s="50" t="e">
        <f t="shared" si="6"/>
        <v>#NUM!</v>
      </c>
      <c r="DE15" s="50" t="e">
        <f t="shared" si="6"/>
        <v>#NUM!</v>
      </c>
      <c r="DF15" s="50" t="e">
        <f t="shared" si="6"/>
        <v>#NUM!</v>
      </c>
    </row>
    <row r="16" spans="1:110" s="50" customFormat="1" ht="12.75">
      <c r="A16" s="180">
        <f t="shared" si="7"/>
        <v>7</v>
      </c>
      <c r="B16" s="71">
        <f>AX16</f>
        <v>95</v>
      </c>
      <c r="C16" s="72">
        <v>48</v>
      </c>
      <c r="D16" s="84" t="s">
        <v>50</v>
      </c>
      <c r="E16" s="76" t="s">
        <v>164</v>
      </c>
      <c r="F16" s="85">
        <v>10</v>
      </c>
      <c r="G16" s="85">
        <v>10</v>
      </c>
      <c r="H16" s="85">
        <v>10</v>
      </c>
      <c r="I16" s="85">
        <v>10</v>
      </c>
      <c r="J16" s="85">
        <v>10</v>
      </c>
      <c r="K16" s="85">
        <v>10</v>
      </c>
      <c r="L16" s="85">
        <v>10</v>
      </c>
      <c r="M16" s="85">
        <v>10</v>
      </c>
      <c r="N16" s="75">
        <v>3</v>
      </c>
      <c r="O16" s="70">
        <v>10</v>
      </c>
      <c r="P16" s="70">
        <v>10</v>
      </c>
      <c r="Q16" s="70">
        <v>10</v>
      </c>
      <c r="R16" s="70">
        <v>10</v>
      </c>
      <c r="S16" s="70">
        <v>10</v>
      </c>
      <c r="T16" s="70">
        <v>10</v>
      </c>
      <c r="U16" s="70">
        <v>10</v>
      </c>
      <c r="V16" s="210">
        <v>1</v>
      </c>
      <c r="W16" s="70">
        <v>10</v>
      </c>
      <c r="X16" s="70">
        <v>10</v>
      </c>
      <c r="Y16" s="70">
        <v>10</v>
      </c>
      <c r="Z16" s="70">
        <v>10</v>
      </c>
      <c r="AA16" s="70">
        <v>10</v>
      </c>
      <c r="AB16" s="70">
        <v>10</v>
      </c>
      <c r="AC16" s="210">
        <v>1</v>
      </c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2">
        <f>SUM(F16:AV16)</f>
        <v>215</v>
      </c>
      <c r="AX16" s="178">
        <f>AZ16+AY16</f>
        <v>95</v>
      </c>
      <c r="AY16" s="64"/>
      <c r="AZ16" s="179">
        <f t="shared" si="2"/>
        <v>95</v>
      </c>
      <c r="BA16" s="143">
        <f t="shared" si="3"/>
        <v>1</v>
      </c>
      <c r="BB16" s="143">
        <f t="shared" si="3"/>
        <v>1</v>
      </c>
      <c r="BC16" s="143">
        <f t="shared" si="3"/>
        <v>3</v>
      </c>
      <c r="BD16" s="143">
        <f t="shared" si="3"/>
        <v>10</v>
      </c>
      <c r="BE16" s="143">
        <f t="shared" si="3"/>
        <v>10</v>
      </c>
      <c r="BF16" s="143">
        <f t="shared" si="3"/>
        <v>10</v>
      </c>
      <c r="BG16" s="143">
        <f t="shared" si="3"/>
        <v>10</v>
      </c>
      <c r="BH16" s="143">
        <f t="shared" si="3"/>
        <v>10</v>
      </c>
      <c r="BI16" s="143">
        <f t="shared" si="3"/>
        <v>10</v>
      </c>
      <c r="BJ16" s="143">
        <f t="shared" si="3"/>
        <v>10</v>
      </c>
      <c r="BK16" s="143">
        <f t="shared" si="3"/>
        <v>10</v>
      </c>
      <c r="BL16" s="143">
        <f t="shared" si="3"/>
        <v>10</v>
      </c>
      <c r="BM16" s="143">
        <f t="shared" si="3"/>
        <v>10</v>
      </c>
      <c r="BN16" s="143">
        <f t="shared" si="3"/>
        <v>10</v>
      </c>
      <c r="BO16" s="143">
        <f t="shared" si="3"/>
        <v>10</v>
      </c>
      <c r="BP16" s="143">
        <f t="shared" si="3"/>
        <v>10</v>
      </c>
      <c r="BQ16" s="143">
        <f t="shared" si="4"/>
        <v>10</v>
      </c>
      <c r="BR16" s="143">
        <f t="shared" si="4"/>
        <v>10</v>
      </c>
      <c r="BS16" s="143">
        <f t="shared" si="4"/>
        <v>10</v>
      </c>
      <c r="BT16" s="143">
        <f t="shared" si="4"/>
        <v>10</v>
      </c>
      <c r="BU16" s="143">
        <f t="shared" si="4"/>
        <v>10</v>
      </c>
      <c r="BV16" s="143">
        <f t="shared" si="4"/>
        <v>10</v>
      </c>
      <c r="BW16" s="143">
        <f t="shared" si="4"/>
        <v>10</v>
      </c>
      <c r="BX16" s="143">
        <f t="shared" si="4"/>
        <v>10</v>
      </c>
      <c r="BY16" s="143" t="e">
        <f t="shared" si="4"/>
        <v>#NUM!</v>
      </c>
      <c r="BZ16" s="143" t="e">
        <f t="shared" si="4"/>
        <v>#NUM!</v>
      </c>
      <c r="CA16" s="143" t="e">
        <f t="shared" si="4"/>
        <v>#NUM!</v>
      </c>
      <c r="CB16" s="143" t="e">
        <f t="shared" si="4"/>
        <v>#NUM!</v>
      </c>
      <c r="CC16" s="143" t="e">
        <f t="shared" si="4"/>
        <v>#NUM!</v>
      </c>
      <c r="CD16" s="143" t="e">
        <f t="shared" si="4"/>
        <v>#NUM!</v>
      </c>
      <c r="CE16" s="143" t="e">
        <f t="shared" si="4"/>
        <v>#NUM!</v>
      </c>
      <c r="CF16" s="143" t="e">
        <f t="shared" si="4"/>
        <v>#NUM!</v>
      </c>
      <c r="CG16" s="143" t="e">
        <f t="shared" si="5"/>
        <v>#NUM!</v>
      </c>
      <c r="CH16" s="143" t="e">
        <f t="shared" si="5"/>
        <v>#NUM!</v>
      </c>
      <c r="CI16" s="143" t="e">
        <f t="shared" si="5"/>
        <v>#NUM!</v>
      </c>
      <c r="CJ16" s="143" t="e">
        <f t="shared" si="5"/>
        <v>#NUM!</v>
      </c>
      <c r="CK16" s="143" t="e">
        <f t="shared" si="5"/>
        <v>#NUM!</v>
      </c>
      <c r="CL16" s="143" t="e">
        <f t="shared" si="5"/>
        <v>#NUM!</v>
      </c>
      <c r="CM16" s="143" t="e">
        <f t="shared" si="5"/>
        <v>#NUM!</v>
      </c>
      <c r="CN16" s="143" t="e">
        <f t="shared" si="5"/>
        <v>#NUM!</v>
      </c>
      <c r="CO16" s="143" t="e">
        <f t="shared" si="5"/>
        <v>#NUM!</v>
      </c>
      <c r="CP16" s="143" t="e">
        <f t="shared" si="5"/>
        <v>#NUM!</v>
      </c>
      <c r="CQ16" s="143"/>
      <c r="CS16" s="50">
        <f t="shared" si="6"/>
        <v>10</v>
      </c>
      <c r="CT16" s="50" t="e">
        <f t="shared" si="6"/>
        <v>#VALUE!</v>
      </c>
      <c r="CU16" s="50" t="e">
        <f t="shared" si="6"/>
        <v>#NUM!</v>
      </c>
      <c r="CV16" s="50" t="e">
        <f t="shared" si="6"/>
        <v>#NUM!</v>
      </c>
      <c r="CW16" s="50" t="e">
        <f t="shared" si="6"/>
        <v>#NUM!</v>
      </c>
      <c r="CX16" s="50" t="e">
        <f t="shared" si="6"/>
        <v>#NUM!</v>
      </c>
      <c r="CY16" s="50" t="e">
        <f t="shared" si="6"/>
        <v>#NUM!</v>
      </c>
      <c r="CZ16" s="50" t="e">
        <f t="shared" si="6"/>
        <v>#NUM!</v>
      </c>
      <c r="DA16" s="50" t="e">
        <f t="shared" si="6"/>
        <v>#NUM!</v>
      </c>
      <c r="DB16" s="50" t="e">
        <f t="shared" si="6"/>
        <v>#NUM!</v>
      </c>
      <c r="DC16" s="50" t="e">
        <f t="shared" si="6"/>
        <v>#NUM!</v>
      </c>
      <c r="DD16" s="50" t="e">
        <f t="shared" si="6"/>
        <v>#NUM!</v>
      </c>
      <c r="DE16" s="50" t="e">
        <f t="shared" si="6"/>
        <v>#NUM!</v>
      </c>
      <c r="DF16" s="50" t="e">
        <f t="shared" si="6"/>
        <v>#NUM!</v>
      </c>
    </row>
    <row r="17" spans="1:110" s="50" customFormat="1" ht="12.75">
      <c r="A17" s="180">
        <f t="shared" si="7"/>
        <v>8</v>
      </c>
      <c r="B17" s="71">
        <f>AX17</f>
        <v>102</v>
      </c>
      <c r="C17" s="72">
        <v>242</v>
      </c>
      <c r="D17" s="84" t="s">
        <v>50</v>
      </c>
      <c r="E17" s="76" t="s">
        <v>48</v>
      </c>
      <c r="F17" s="85">
        <v>10</v>
      </c>
      <c r="G17" s="85">
        <v>10</v>
      </c>
      <c r="H17" s="85">
        <v>10</v>
      </c>
      <c r="I17" s="85">
        <v>10</v>
      </c>
      <c r="J17" s="85">
        <v>10</v>
      </c>
      <c r="K17" s="85">
        <v>10</v>
      </c>
      <c r="L17" s="85">
        <v>10</v>
      </c>
      <c r="M17" s="85">
        <v>10</v>
      </c>
      <c r="N17" s="70">
        <v>10</v>
      </c>
      <c r="O17" s="70">
        <v>10</v>
      </c>
      <c r="P17" s="70">
        <v>10</v>
      </c>
      <c r="Q17" s="70">
        <v>10</v>
      </c>
      <c r="R17" s="70">
        <v>10</v>
      </c>
      <c r="S17" s="70">
        <v>10</v>
      </c>
      <c r="T17" s="70">
        <v>10</v>
      </c>
      <c r="U17" s="70">
        <v>10</v>
      </c>
      <c r="V17" s="70">
        <v>10</v>
      </c>
      <c r="W17" s="70">
        <v>10</v>
      </c>
      <c r="X17" s="210">
        <v>1</v>
      </c>
      <c r="Y17" s="70">
        <v>10</v>
      </c>
      <c r="Z17" s="70">
        <v>10</v>
      </c>
      <c r="AA17" s="210">
        <v>1</v>
      </c>
      <c r="AB17" s="70">
        <v>10</v>
      </c>
      <c r="AC17" s="70">
        <v>10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2">
        <f>SUM(F17:AV17)</f>
        <v>222</v>
      </c>
      <c r="AX17" s="178">
        <f>AZ17+AY17</f>
        <v>102</v>
      </c>
      <c r="AY17" s="64"/>
      <c r="AZ17" s="179">
        <f t="shared" si="2"/>
        <v>102</v>
      </c>
      <c r="BA17" s="143">
        <f t="shared" si="3"/>
        <v>1</v>
      </c>
      <c r="BB17" s="143">
        <f t="shared" si="3"/>
        <v>1</v>
      </c>
      <c r="BC17" s="143">
        <f t="shared" si="3"/>
        <v>10</v>
      </c>
      <c r="BD17" s="143">
        <f t="shared" si="3"/>
        <v>10</v>
      </c>
      <c r="BE17" s="143">
        <f t="shared" si="3"/>
        <v>10</v>
      </c>
      <c r="BF17" s="143">
        <f t="shared" si="3"/>
        <v>10</v>
      </c>
      <c r="BG17" s="143">
        <f t="shared" si="3"/>
        <v>10</v>
      </c>
      <c r="BH17" s="143">
        <f t="shared" si="3"/>
        <v>10</v>
      </c>
      <c r="BI17" s="143">
        <f t="shared" si="3"/>
        <v>10</v>
      </c>
      <c r="BJ17" s="143">
        <f t="shared" si="3"/>
        <v>10</v>
      </c>
      <c r="BK17" s="143">
        <f t="shared" si="3"/>
        <v>10</v>
      </c>
      <c r="BL17" s="143">
        <f t="shared" si="3"/>
        <v>10</v>
      </c>
      <c r="BM17" s="143">
        <f t="shared" si="3"/>
        <v>10</v>
      </c>
      <c r="BN17" s="143">
        <f t="shared" si="3"/>
        <v>10</v>
      </c>
      <c r="BO17" s="143">
        <f t="shared" si="3"/>
        <v>10</v>
      </c>
      <c r="BP17" s="143">
        <f t="shared" si="3"/>
        <v>10</v>
      </c>
      <c r="BQ17" s="143">
        <f t="shared" si="4"/>
        <v>10</v>
      </c>
      <c r="BR17" s="143">
        <f t="shared" si="4"/>
        <v>10</v>
      </c>
      <c r="BS17" s="143">
        <f t="shared" si="4"/>
        <v>10</v>
      </c>
      <c r="BT17" s="143">
        <f t="shared" si="4"/>
        <v>10</v>
      </c>
      <c r="BU17" s="143">
        <f t="shared" si="4"/>
        <v>10</v>
      </c>
      <c r="BV17" s="143">
        <f t="shared" si="4"/>
        <v>10</v>
      </c>
      <c r="BW17" s="143">
        <f t="shared" si="4"/>
        <v>10</v>
      </c>
      <c r="BX17" s="143">
        <f t="shared" si="4"/>
        <v>10</v>
      </c>
      <c r="BY17" s="143" t="e">
        <f t="shared" si="4"/>
        <v>#NUM!</v>
      </c>
      <c r="BZ17" s="143" t="e">
        <f t="shared" si="4"/>
        <v>#NUM!</v>
      </c>
      <c r="CA17" s="143" t="e">
        <f t="shared" si="4"/>
        <v>#NUM!</v>
      </c>
      <c r="CB17" s="143" t="e">
        <f t="shared" si="4"/>
        <v>#NUM!</v>
      </c>
      <c r="CC17" s="143" t="e">
        <f t="shared" si="4"/>
        <v>#NUM!</v>
      </c>
      <c r="CD17" s="143" t="e">
        <f t="shared" si="4"/>
        <v>#NUM!</v>
      </c>
      <c r="CE17" s="143" t="e">
        <f t="shared" si="4"/>
        <v>#NUM!</v>
      </c>
      <c r="CF17" s="143" t="e">
        <f t="shared" si="4"/>
        <v>#NUM!</v>
      </c>
      <c r="CG17" s="143" t="e">
        <f t="shared" si="5"/>
        <v>#NUM!</v>
      </c>
      <c r="CH17" s="143" t="e">
        <f t="shared" si="5"/>
        <v>#NUM!</v>
      </c>
      <c r="CI17" s="143" t="e">
        <f t="shared" si="5"/>
        <v>#NUM!</v>
      </c>
      <c r="CJ17" s="143" t="e">
        <f t="shared" si="5"/>
        <v>#NUM!</v>
      </c>
      <c r="CK17" s="143" t="e">
        <f t="shared" si="5"/>
        <v>#NUM!</v>
      </c>
      <c r="CL17" s="143" t="e">
        <f t="shared" si="5"/>
        <v>#NUM!</v>
      </c>
      <c r="CM17" s="143" t="e">
        <f t="shared" si="5"/>
        <v>#NUM!</v>
      </c>
      <c r="CN17" s="143" t="e">
        <f t="shared" si="5"/>
        <v>#NUM!</v>
      </c>
      <c r="CO17" s="143" t="e">
        <f t="shared" si="5"/>
        <v>#NUM!</v>
      </c>
      <c r="CP17" s="143" t="e">
        <f t="shared" si="5"/>
        <v>#NUM!</v>
      </c>
      <c r="CQ17" s="143"/>
      <c r="CS17" s="50">
        <f t="shared" si="6"/>
        <v>10</v>
      </c>
      <c r="CT17" s="50" t="e">
        <f t="shared" si="6"/>
        <v>#VALUE!</v>
      </c>
      <c r="CU17" s="50" t="e">
        <f t="shared" si="6"/>
        <v>#NUM!</v>
      </c>
      <c r="CV17" s="50" t="e">
        <f t="shared" si="6"/>
        <v>#NUM!</v>
      </c>
      <c r="CW17" s="50" t="e">
        <f t="shared" si="6"/>
        <v>#NUM!</v>
      </c>
      <c r="CX17" s="50" t="e">
        <f t="shared" si="6"/>
        <v>#NUM!</v>
      </c>
      <c r="CY17" s="50" t="e">
        <f t="shared" si="6"/>
        <v>#NUM!</v>
      </c>
      <c r="CZ17" s="50" t="e">
        <f t="shared" si="6"/>
        <v>#NUM!</v>
      </c>
      <c r="DA17" s="50" t="e">
        <f t="shared" si="6"/>
        <v>#NUM!</v>
      </c>
      <c r="DB17" s="50" t="e">
        <f t="shared" si="6"/>
        <v>#NUM!</v>
      </c>
      <c r="DC17" s="50" t="e">
        <f t="shared" si="6"/>
        <v>#NUM!</v>
      </c>
      <c r="DD17" s="50" t="e">
        <f t="shared" si="6"/>
        <v>#NUM!</v>
      </c>
      <c r="DE17" s="50" t="e">
        <f t="shared" si="6"/>
        <v>#NUM!</v>
      </c>
      <c r="DF17" s="50" t="e">
        <f t="shared" si="6"/>
        <v>#NUM!</v>
      </c>
    </row>
    <row r="18" spans="1:110" s="50" customFormat="1" ht="12.75">
      <c r="A18" s="180">
        <f t="shared" si="7"/>
        <v>9</v>
      </c>
      <c r="B18" s="71">
        <f>AX18</f>
        <v>103</v>
      </c>
      <c r="C18" s="72">
        <v>48</v>
      </c>
      <c r="D18" s="84" t="s">
        <v>50</v>
      </c>
      <c r="E18" s="76" t="s">
        <v>49</v>
      </c>
      <c r="F18" s="85">
        <v>10</v>
      </c>
      <c r="G18" s="85">
        <v>2</v>
      </c>
      <c r="H18" s="85">
        <v>10</v>
      </c>
      <c r="I18" s="85">
        <v>10</v>
      </c>
      <c r="J18" s="85">
        <v>10</v>
      </c>
      <c r="K18" s="85">
        <v>10</v>
      </c>
      <c r="L18" s="85">
        <v>10</v>
      </c>
      <c r="M18" s="85">
        <v>10</v>
      </c>
      <c r="N18" s="210">
        <v>1</v>
      </c>
      <c r="O18" s="70">
        <v>10</v>
      </c>
      <c r="P18" s="70">
        <v>10</v>
      </c>
      <c r="Q18" s="70">
        <v>10</v>
      </c>
      <c r="R18" s="70">
        <v>10</v>
      </c>
      <c r="S18" s="70">
        <v>10</v>
      </c>
      <c r="T18" s="70">
        <v>10</v>
      </c>
      <c r="U18" s="70">
        <v>10</v>
      </c>
      <c r="V18" s="70">
        <v>10</v>
      </c>
      <c r="W18" s="70">
        <v>10</v>
      </c>
      <c r="X18" s="70">
        <v>10</v>
      </c>
      <c r="Y18" s="70">
        <v>10</v>
      </c>
      <c r="Z18" s="70">
        <v>10</v>
      </c>
      <c r="AA18" s="70">
        <v>10</v>
      </c>
      <c r="AB18" s="70">
        <v>10</v>
      </c>
      <c r="AC18" s="70">
        <v>10</v>
      </c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181"/>
      <c r="AW18" s="72">
        <f>SUM(F18:AV18)</f>
        <v>223</v>
      </c>
      <c r="AX18" s="178">
        <f>AZ18+AY18</f>
        <v>103</v>
      </c>
      <c r="AY18" s="64"/>
      <c r="AZ18" s="179">
        <f t="shared" si="2"/>
        <v>103</v>
      </c>
      <c r="BA18" s="143">
        <f t="shared" si="3"/>
        <v>1</v>
      </c>
      <c r="BB18" s="143">
        <f t="shared" si="3"/>
        <v>2</v>
      </c>
      <c r="BC18" s="143">
        <f t="shared" si="3"/>
        <v>10</v>
      </c>
      <c r="BD18" s="143">
        <f t="shared" si="3"/>
        <v>10</v>
      </c>
      <c r="BE18" s="143">
        <f t="shared" si="3"/>
        <v>10</v>
      </c>
      <c r="BF18" s="143">
        <f t="shared" si="3"/>
        <v>10</v>
      </c>
      <c r="BG18" s="143">
        <f t="shared" si="3"/>
        <v>10</v>
      </c>
      <c r="BH18" s="143">
        <f t="shared" si="3"/>
        <v>10</v>
      </c>
      <c r="BI18" s="143">
        <f t="shared" si="3"/>
        <v>10</v>
      </c>
      <c r="BJ18" s="143">
        <f t="shared" si="3"/>
        <v>10</v>
      </c>
      <c r="BK18" s="143">
        <f t="shared" si="3"/>
        <v>10</v>
      </c>
      <c r="BL18" s="143">
        <f t="shared" si="3"/>
        <v>10</v>
      </c>
      <c r="BM18" s="143">
        <f t="shared" si="3"/>
        <v>10</v>
      </c>
      <c r="BN18" s="143">
        <f t="shared" si="3"/>
        <v>10</v>
      </c>
      <c r="BO18" s="143">
        <f t="shared" si="3"/>
        <v>10</v>
      </c>
      <c r="BP18" s="143">
        <f t="shared" si="3"/>
        <v>10</v>
      </c>
      <c r="BQ18" s="143">
        <f t="shared" si="4"/>
        <v>10</v>
      </c>
      <c r="BR18" s="143">
        <f t="shared" si="4"/>
        <v>10</v>
      </c>
      <c r="BS18" s="143">
        <f t="shared" si="4"/>
        <v>10</v>
      </c>
      <c r="BT18" s="143">
        <f t="shared" si="4"/>
        <v>10</v>
      </c>
      <c r="BU18" s="143">
        <f t="shared" si="4"/>
        <v>10</v>
      </c>
      <c r="BV18" s="143">
        <f t="shared" si="4"/>
        <v>10</v>
      </c>
      <c r="BW18" s="143">
        <f t="shared" si="4"/>
        <v>10</v>
      </c>
      <c r="BX18" s="143">
        <f t="shared" si="4"/>
        <v>10</v>
      </c>
      <c r="BY18" s="143" t="e">
        <f t="shared" si="4"/>
        <v>#NUM!</v>
      </c>
      <c r="BZ18" s="143" t="e">
        <f t="shared" si="4"/>
        <v>#NUM!</v>
      </c>
      <c r="CA18" s="143" t="e">
        <f t="shared" si="4"/>
        <v>#NUM!</v>
      </c>
      <c r="CB18" s="143" t="e">
        <f t="shared" si="4"/>
        <v>#NUM!</v>
      </c>
      <c r="CC18" s="143" t="e">
        <f t="shared" si="4"/>
        <v>#NUM!</v>
      </c>
      <c r="CD18" s="143" t="e">
        <f t="shared" si="4"/>
        <v>#NUM!</v>
      </c>
      <c r="CE18" s="143" t="e">
        <f t="shared" si="4"/>
        <v>#NUM!</v>
      </c>
      <c r="CF18" s="143" t="e">
        <f t="shared" si="4"/>
        <v>#NUM!</v>
      </c>
      <c r="CG18" s="143" t="e">
        <f t="shared" si="5"/>
        <v>#NUM!</v>
      </c>
      <c r="CH18" s="143" t="e">
        <f t="shared" si="5"/>
        <v>#NUM!</v>
      </c>
      <c r="CI18" s="143" t="e">
        <f t="shared" si="5"/>
        <v>#NUM!</v>
      </c>
      <c r="CJ18" s="143" t="e">
        <f t="shared" si="5"/>
        <v>#NUM!</v>
      </c>
      <c r="CK18" s="143" t="e">
        <f t="shared" si="5"/>
        <v>#NUM!</v>
      </c>
      <c r="CL18" s="143" t="e">
        <f t="shared" si="5"/>
        <v>#NUM!</v>
      </c>
      <c r="CM18" s="143" t="e">
        <f t="shared" si="5"/>
        <v>#NUM!</v>
      </c>
      <c r="CN18" s="143" t="e">
        <f t="shared" si="5"/>
        <v>#NUM!</v>
      </c>
      <c r="CO18" s="143" t="e">
        <f t="shared" si="5"/>
        <v>#NUM!</v>
      </c>
      <c r="CP18" s="143" t="e">
        <f t="shared" si="5"/>
        <v>#NUM!</v>
      </c>
      <c r="CQ18" s="143"/>
      <c r="CS18" s="50">
        <f t="shared" si="6"/>
        <v>10</v>
      </c>
      <c r="CT18" s="50" t="e">
        <f t="shared" si="6"/>
        <v>#VALUE!</v>
      </c>
      <c r="CU18" s="50" t="e">
        <f t="shared" si="6"/>
        <v>#NUM!</v>
      </c>
      <c r="CV18" s="50" t="e">
        <f t="shared" si="6"/>
        <v>#NUM!</v>
      </c>
      <c r="CW18" s="50" t="e">
        <f t="shared" si="6"/>
        <v>#NUM!</v>
      </c>
      <c r="CX18" s="50" t="e">
        <f t="shared" si="6"/>
        <v>#NUM!</v>
      </c>
      <c r="CY18" s="50" t="e">
        <f t="shared" si="6"/>
        <v>#NUM!</v>
      </c>
      <c r="CZ18" s="50" t="e">
        <f t="shared" si="6"/>
        <v>#NUM!</v>
      </c>
      <c r="DA18" s="50" t="e">
        <f t="shared" si="6"/>
        <v>#NUM!</v>
      </c>
      <c r="DB18" s="50" t="e">
        <f t="shared" si="6"/>
        <v>#NUM!</v>
      </c>
      <c r="DC18" s="50" t="e">
        <f t="shared" si="6"/>
        <v>#NUM!</v>
      </c>
      <c r="DD18" s="50" t="e">
        <f t="shared" si="6"/>
        <v>#NUM!</v>
      </c>
      <c r="DE18" s="50" t="e">
        <f t="shared" si="6"/>
        <v>#NUM!</v>
      </c>
      <c r="DF18" s="50" t="e">
        <f t="shared" si="6"/>
        <v>#NUM!</v>
      </c>
    </row>
    <row r="19" spans="1:110" s="50" customFormat="1" ht="12.75">
      <c r="A19" s="180">
        <f t="shared" si="7"/>
        <v>10</v>
      </c>
      <c r="B19" s="71">
        <f>AX19</f>
        <v>120</v>
      </c>
      <c r="C19" s="72">
        <v>768</v>
      </c>
      <c r="D19" s="84" t="s">
        <v>74</v>
      </c>
      <c r="E19" s="76" t="s">
        <v>146</v>
      </c>
      <c r="F19" s="85">
        <v>10</v>
      </c>
      <c r="G19" s="85">
        <v>10</v>
      </c>
      <c r="H19" s="85">
        <v>10</v>
      </c>
      <c r="I19" s="85">
        <v>10</v>
      </c>
      <c r="J19" s="85">
        <v>10</v>
      </c>
      <c r="K19" s="85">
        <v>10</v>
      </c>
      <c r="L19" s="85">
        <v>10</v>
      </c>
      <c r="M19" s="85">
        <v>10</v>
      </c>
      <c r="N19" s="70">
        <v>10</v>
      </c>
      <c r="O19" s="70">
        <v>10</v>
      </c>
      <c r="P19" s="70">
        <v>10</v>
      </c>
      <c r="Q19" s="70">
        <v>10</v>
      </c>
      <c r="R19" s="70">
        <v>10</v>
      </c>
      <c r="S19" s="70">
        <v>10</v>
      </c>
      <c r="T19" s="70">
        <v>10</v>
      </c>
      <c r="U19" s="70">
        <v>10</v>
      </c>
      <c r="V19" s="70">
        <v>10</v>
      </c>
      <c r="W19" s="70">
        <v>10</v>
      </c>
      <c r="X19" s="70">
        <v>10</v>
      </c>
      <c r="Y19" s="70">
        <v>10</v>
      </c>
      <c r="Z19" s="70">
        <v>10</v>
      </c>
      <c r="AA19" s="70">
        <v>10</v>
      </c>
      <c r="AB19" s="70">
        <v>10</v>
      </c>
      <c r="AC19" s="70">
        <v>10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2">
        <f>SUM(F19:AV19)</f>
        <v>240</v>
      </c>
      <c r="AX19" s="178">
        <f>AZ19+AY19</f>
        <v>120</v>
      </c>
      <c r="AY19" s="64"/>
      <c r="AZ19" s="179">
        <f t="shared" si="2"/>
        <v>120</v>
      </c>
      <c r="BA19" s="143">
        <f t="shared" si="3"/>
        <v>10</v>
      </c>
      <c r="BB19" s="143">
        <f t="shared" si="3"/>
        <v>10</v>
      </c>
      <c r="BC19" s="143">
        <f t="shared" si="3"/>
        <v>10</v>
      </c>
      <c r="BD19" s="143">
        <f t="shared" si="3"/>
        <v>10</v>
      </c>
      <c r="BE19" s="143">
        <f t="shared" si="3"/>
        <v>10</v>
      </c>
      <c r="BF19" s="143">
        <f t="shared" si="3"/>
        <v>10</v>
      </c>
      <c r="BG19" s="143">
        <f t="shared" si="3"/>
        <v>10</v>
      </c>
      <c r="BH19" s="143">
        <f t="shared" si="3"/>
        <v>10</v>
      </c>
      <c r="BI19" s="143">
        <f t="shared" si="3"/>
        <v>10</v>
      </c>
      <c r="BJ19" s="143">
        <f t="shared" si="3"/>
        <v>10</v>
      </c>
      <c r="BK19" s="143">
        <f t="shared" si="3"/>
        <v>10</v>
      </c>
      <c r="BL19" s="143">
        <f t="shared" si="3"/>
        <v>10</v>
      </c>
      <c r="BM19" s="143">
        <f t="shared" si="3"/>
        <v>10</v>
      </c>
      <c r="BN19" s="143">
        <f t="shared" si="3"/>
        <v>10</v>
      </c>
      <c r="BO19" s="143">
        <f t="shared" si="3"/>
        <v>10</v>
      </c>
      <c r="BP19" s="143">
        <f t="shared" si="3"/>
        <v>10</v>
      </c>
      <c r="BQ19" s="143">
        <f t="shared" si="4"/>
        <v>10</v>
      </c>
      <c r="BR19" s="143">
        <f t="shared" si="4"/>
        <v>10</v>
      </c>
      <c r="BS19" s="143">
        <f t="shared" si="4"/>
        <v>10</v>
      </c>
      <c r="BT19" s="143">
        <f t="shared" si="4"/>
        <v>10</v>
      </c>
      <c r="BU19" s="143">
        <f t="shared" si="4"/>
        <v>10</v>
      </c>
      <c r="BV19" s="143">
        <f t="shared" si="4"/>
        <v>10</v>
      </c>
      <c r="BW19" s="143">
        <f t="shared" si="4"/>
        <v>10</v>
      </c>
      <c r="BX19" s="143">
        <f t="shared" si="4"/>
        <v>10</v>
      </c>
      <c r="BY19" s="143" t="e">
        <f t="shared" si="4"/>
        <v>#NUM!</v>
      </c>
      <c r="BZ19" s="143" t="e">
        <f t="shared" si="4"/>
        <v>#NUM!</v>
      </c>
      <c r="CA19" s="143" t="e">
        <f t="shared" si="4"/>
        <v>#NUM!</v>
      </c>
      <c r="CB19" s="143" t="e">
        <f t="shared" si="4"/>
        <v>#NUM!</v>
      </c>
      <c r="CC19" s="143" t="e">
        <f t="shared" si="4"/>
        <v>#NUM!</v>
      </c>
      <c r="CD19" s="143" t="e">
        <f t="shared" si="4"/>
        <v>#NUM!</v>
      </c>
      <c r="CE19" s="143" t="e">
        <f t="shared" si="4"/>
        <v>#NUM!</v>
      </c>
      <c r="CF19" s="143" t="e">
        <f t="shared" si="4"/>
        <v>#NUM!</v>
      </c>
      <c r="CG19" s="143" t="e">
        <f t="shared" si="5"/>
        <v>#NUM!</v>
      </c>
      <c r="CH19" s="143" t="e">
        <f t="shared" si="5"/>
        <v>#NUM!</v>
      </c>
      <c r="CI19" s="143" t="e">
        <f t="shared" si="5"/>
        <v>#NUM!</v>
      </c>
      <c r="CJ19" s="143" t="e">
        <f t="shared" si="5"/>
        <v>#NUM!</v>
      </c>
      <c r="CK19" s="143" t="e">
        <f t="shared" si="5"/>
        <v>#NUM!</v>
      </c>
      <c r="CL19" s="143" t="e">
        <f t="shared" si="5"/>
        <v>#NUM!</v>
      </c>
      <c r="CM19" s="143" t="e">
        <f t="shared" si="5"/>
        <v>#NUM!</v>
      </c>
      <c r="CN19" s="143" t="e">
        <f t="shared" si="5"/>
        <v>#NUM!</v>
      </c>
      <c r="CO19" s="143" t="e">
        <f t="shared" si="5"/>
        <v>#NUM!</v>
      </c>
      <c r="CP19" s="143" t="e">
        <f t="shared" si="5"/>
        <v>#NUM!</v>
      </c>
      <c r="CQ19" s="143"/>
      <c r="CS19" s="50">
        <f t="shared" si="6"/>
        <v>10</v>
      </c>
      <c r="CT19" s="50" t="e">
        <f t="shared" si="6"/>
        <v>#VALUE!</v>
      </c>
      <c r="CU19" s="50" t="e">
        <f t="shared" si="6"/>
        <v>#NUM!</v>
      </c>
      <c r="CV19" s="50" t="e">
        <f t="shared" si="6"/>
        <v>#NUM!</v>
      </c>
      <c r="CW19" s="50" t="e">
        <f t="shared" si="6"/>
        <v>#NUM!</v>
      </c>
      <c r="CX19" s="50" t="e">
        <f t="shared" si="6"/>
        <v>#NUM!</v>
      </c>
      <c r="CY19" s="50" t="e">
        <f t="shared" si="6"/>
        <v>#NUM!</v>
      </c>
      <c r="CZ19" s="50" t="e">
        <f t="shared" si="6"/>
        <v>#NUM!</v>
      </c>
      <c r="DA19" s="50" t="e">
        <f t="shared" si="6"/>
        <v>#NUM!</v>
      </c>
      <c r="DB19" s="50" t="e">
        <f t="shared" si="6"/>
        <v>#NUM!</v>
      </c>
      <c r="DC19" s="50" t="e">
        <f t="shared" si="6"/>
        <v>#NUM!</v>
      </c>
      <c r="DD19" s="50" t="e">
        <f t="shared" si="6"/>
        <v>#NUM!</v>
      </c>
      <c r="DE19" s="50" t="e">
        <f t="shared" si="6"/>
        <v>#NUM!</v>
      </c>
      <c r="DF19" s="50" t="e">
        <f t="shared" si="6"/>
        <v>#NUM!</v>
      </c>
    </row>
    <row r="20" spans="1:110" s="50" customFormat="1" ht="12.75">
      <c r="A20" s="180">
        <f t="shared" si="7"/>
        <v>11</v>
      </c>
      <c r="B20" s="71">
        <f>AX20</f>
        <v>120</v>
      </c>
      <c r="C20" s="72">
        <v>4</v>
      </c>
      <c r="D20" s="84" t="s">
        <v>50</v>
      </c>
      <c r="E20" s="76" t="s">
        <v>137</v>
      </c>
      <c r="F20" s="85">
        <v>10</v>
      </c>
      <c r="G20" s="85">
        <v>10</v>
      </c>
      <c r="H20" s="85">
        <v>10</v>
      </c>
      <c r="I20" s="85">
        <v>10</v>
      </c>
      <c r="J20" s="85">
        <v>10</v>
      </c>
      <c r="K20" s="85">
        <v>10</v>
      </c>
      <c r="L20" s="85">
        <v>10</v>
      </c>
      <c r="M20" s="85">
        <v>10</v>
      </c>
      <c r="N20" s="70">
        <v>10</v>
      </c>
      <c r="O20" s="70">
        <v>10</v>
      </c>
      <c r="P20" s="70">
        <v>10</v>
      </c>
      <c r="Q20" s="70">
        <v>10</v>
      </c>
      <c r="R20" s="70">
        <v>10</v>
      </c>
      <c r="S20" s="70">
        <v>10</v>
      </c>
      <c r="T20" s="70">
        <v>10</v>
      </c>
      <c r="U20" s="70">
        <v>10</v>
      </c>
      <c r="V20" s="70">
        <v>10</v>
      </c>
      <c r="W20" s="70">
        <v>10</v>
      </c>
      <c r="X20" s="70">
        <v>10</v>
      </c>
      <c r="Y20" s="70">
        <v>10</v>
      </c>
      <c r="Z20" s="70">
        <v>10</v>
      </c>
      <c r="AA20" s="70">
        <v>10</v>
      </c>
      <c r="AB20" s="70">
        <v>10</v>
      </c>
      <c r="AC20" s="70">
        <v>10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2">
        <f>SUM(F20:AV20)</f>
        <v>240</v>
      </c>
      <c r="AX20" s="178">
        <f>AZ20+AY20</f>
        <v>120</v>
      </c>
      <c r="AY20" s="64"/>
      <c r="AZ20" s="179">
        <f t="shared" si="2"/>
        <v>120</v>
      </c>
      <c r="BA20" s="143">
        <f t="shared" si="3"/>
        <v>10</v>
      </c>
      <c r="BB20" s="143">
        <f t="shared" si="3"/>
        <v>10</v>
      </c>
      <c r="BC20" s="143">
        <f t="shared" si="3"/>
        <v>10</v>
      </c>
      <c r="BD20" s="143">
        <f t="shared" si="3"/>
        <v>10</v>
      </c>
      <c r="BE20" s="143">
        <f t="shared" si="3"/>
        <v>10</v>
      </c>
      <c r="BF20" s="143">
        <f t="shared" si="3"/>
        <v>10</v>
      </c>
      <c r="BG20" s="143">
        <f t="shared" si="3"/>
        <v>10</v>
      </c>
      <c r="BH20" s="143">
        <f t="shared" si="3"/>
        <v>10</v>
      </c>
      <c r="BI20" s="143">
        <f t="shared" si="3"/>
        <v>10</v>
      </c>
      <c r="BJ20" s="143">
        <f t="shared" si="3"/>
        <v>10</v>
      </c>
      <c r="BK20" s="143">
        <f t="shared" si="3"/>
        <v>10</v>
      </c>
      <c r="BL20" s="143">
        <f t="shared" si="3"/>
        <v>10</v>
      </c>
      <c r="BM20" s="143">
        <f t="shared" si="3"/>
        <v>10</v>
      </c>
      <c r="BN20" s="143">
        <f t="shared" si="3"/>
        <v>10</v>
      </c>
      <c r="BO20" s="143">
        <f t="shared" si="3"/>
        <v>10</v>
      </c>
      <c r="BP20" s="143">
        <f t="shared" si="3"/>
        <v>10</v>
      </c>
      <c r="BQ20" s="143">
        <f t="shared" si="4"/>
        <v>10</v>
      </c>
      <c r="BR20" s="143">
        <f t="shared" si="4"/>
        <v>10</v>
      </c>
      <c r="BS20" s="143">
        <f t="shared" si="4"/>
        <v>10</v>
      </c>
      <c r="BT20" s="143">
        <f t="shared" si="4"/>
        <v>10</v>
      </c>
      <c r="BU20" s="143">
        <f t="shared" si="4"/>
        <v>10</v>
      </c>
      <c r="BV20" s="143">
        <f t="shared" si="4"/>
        <v>10</v>
      </c>
      <c r="BW20" s="143">
        <f t="shared" si="4"/>
        <v>10</v>
      </c>
      <c r="BX20" s="143">
        <f t="shared" si="4"/>
        <v>10</v>
      </c>
      <c r="BY20" s="143" t="e">
        <f t="shared" si="4"/>
        <v>#NUM!</v>
      </c>
      <c r="BZ20" s="143" t="e">
        <f t="shared" si="4"/>
        <v>#NUM!</v>
      </c>
      <c r="CA20" s="143" t="e">
        <f t="shared" si="4"/>
        <v>#NUM!</v>
      </c>
      <c r="CB20" s="143" t="e">
        <f t="shared" si="4"/>
        <v>#NUM!</v>
      </c>
      <c r="CC20" s="143" t="e">
        <f t="shared" si="4"/>
        <v>#NUM!</v>
      </c>
      <c r="CD20" s="143" t="e">
        <f t="shared" si="4"/>
        <v>#NUM!</v>
      </c>
      <c r="CE20" s="143" t="e">
        <f t="shared" si="4"/>
        <v>#NUM!</v>
      </c>
      <c r="CF20" s="143" t="e">
        <f t="shared" si="4"/>
        <v>#NUM!</v>
      </c>
      <c r="CG20" s="143" t="e">
        <f t="shared" si="5"/>
        <v>#NUM!</v>
      </c>
      <c r="CH20" s="143" t="e">
        <f t="shared" si="5"/>
        <v>#NUM!</v>
      </c>
      <c r="CI20" s="143" t="e">
        <f t="shared" si="5"/>
        <v>#NUM!</v>
      </c>
      <c r="CJ20" s="143" t="e">
        <f t="shared" si="5"/>
        <v>#NUM!</v>
      </c>
      <c r="CK20" s="143" t="e">
        <f t="shared" si="5"/>
        <v>#NUM!</v>
      </c>
      <c r="CL20" s="143" t="e">
        <f t="shared" si="5"/>
        <v>#NUM!</v>
      </c>
      <c r="CM20" s="143" t="e">
        <f t="shared" si="5"/>
        <v>#NUM!</v>
      </c>
      <c r="CN20" s="143" t="e">
        <f t="shared" si="5"/>
        <v>#NUM!</v>
      </c>
      <c r="CO20" s="143" t="e">
        <f t="shared" si="5"/>
        <v>#NUM!</v>
      </c>
      <c r="CP20" s="143" t="e">
        <f t="shared" si="5"/>
        <v>#NUM!</v>
      </c>
      <c r="CQ20" s="143"/>
      <c r="CS20" s="50">
        <f t="shared" si="6"/>
        <v>10</v>
      </c>
      <c r="CT20" s="50" t="e">
        <f t="shared" si="6"/>
        <v>#VALUE!</v>
      </c>
      <c r="CU20" s="50" t="e">
        <f t="shared" si="6"/>
        <v>#NUM!</v>
      </c>
      <c r="CV20" s="50" t="e">
        <f t="shared" si="6"/>
        <v>#NUM!</v>
      </c>
      <c r="CW20" s="50" t="e">
        <f t="shared" si="6"/>
        <v>#NUM!</v>
      </c>
      <c r="CX20" s="50" t="e">
        <f t="shared" si="6"/>
        <v>#NUM!</v>
      </c>
      <c r="CY20" s="50" t="e">
        <f t="shared" si="6"/>
        <v>#NUM!</v>
      </c>
      <c r="CZ20" s="50" t="e">
        <f t="shared" si="6"/>
        <v>#NUM!</v>
      </c>
      <c r="DA20" s="50" t="e">
        <f t="shared" si="6"/>
        <v>#NUM!</v>
      </c>
      <c r="DB20" s="50" t="e">
        <f t="shared" si="6"/>
        <v>#NUM!</v>
      </c>
      <c r="DC20" s="50" t="e">
        <f t="shared" si="6"/>
        <v>#NUM!</v>
      </c>
      <c r="DD20" s="50" t="e">
        <f t="shared" si="6"/>
        <v>#NUM!</v>
      </c>
      <c r="DE20" s="50" t="e">
        <f t="shared" si="6"/>
        <v>#NUM!</v>
      </c>
      <c r="DF20" s="50" t="e">
        <f t="shared" si="6"/>
        <v>#NUM!</v>
      </c>
    </row>
    <row r="21" spans="1:110" s="50" customFormat="1" ht="12.75">
      <c r="A21" s="180">
        <f t="shared" si="7"/>
        <v>12</v>
      </c>
      <c r="B21" s="71">
        <f>AX21</f>
        <v>120</v>
      </c>
      <c r="C21" s="72"/>
      <c r="D21" s="84" t="s">
        <v>91</v>
      </c>
      <c r="E21" s="76" t="s">
        <v>144</v>
      </c>
      <c r="F21" s="85">
        <v>10</v>
      </c>
      <c r="G21" s="85">
        <v>10</v>
      </c>
      <c r="H21" s="85">
        <v>10</v>
      </c>
      <c r="I21" s="85">
        <v>10</v>
      </c>
      <c r="J21" s="85">
        <v>10</v>
      </c>
      <c r="K21" s="85">
        <v>10</v>
      </c>
      <c r="L21" s="85">
        <v>10</v>
      </c>
      <c r="M21" s="85">
        <v>10</v>
      </c>
      <c r="N21" s="70">
        <v>10</v>
      </c>
      <c r="O21" s="70">
        <v>10</v>
      </c>
      <c r="P21" s="70">
        <v>10</v>
      </c>
      <c r="Q21" s="70">
        <v>10</v>
      </c>
      <c r="R21" s="70">
        <v>10</v>
      </c>
      <c r="S21" s="70">
        <v>10</v>
      </c>
      <c r="T21" s="70">
        <v>10</v>
      </c>
      <c r="U21" s="70">
        <v>10</v>
      </c>
      <c r="V21" s="70">
        <v>10</v>
      </c>
      <c r="W21" s="70">
        <v>10</v>
      </c>
      <c r="X21" s="70">
        <v>10</v>
      </c>
      <c r="Y21" s="70">
        <v>10</v>
      </c>
      <c r="Z21" s="70">
        <v>10</v>
      </c>
      <c r="AA21" s="70">
        <v>10</v>
      </c>
      <c r="AB21" s="70">
        <v>10</v>
      </c>
      <c r="AC21" s="70">
        <v>10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2">
        <f>SUM(F21:AV21)</f>
        <v>240</v>
      </c>
      <c r="AX21" s="178">
        <f>AZ21+AY21</f>
        <v>120</v>
      </c>
      <c r="AY21" s="64"/>
      <c r="AZ21" s="179">
        <f t="shared" si="2"/>
        <v>120</v>
      </c>
      <c r="BA21" s="143">
        <f t="shared" si="3"/>
        <v>10</v>
      </c>
      <c r="BB21" s="143">
        <f t="shared" si="3"/>
        <v>10</v>
      </c>
      <c r="BC21" s="143">
        <f t="shared" si="3"/>
        <v>10</v>
      </c>
      <c r="BD21" s="143">
        <f t="shared" si="3"/>
        <v>10</v>
      </c>
      <c r="BE21" s="143">
        <f t="shared" si="3"/>
        <v>10</v>
      </c>
      <c r="BF21" s="143">
        <f t="shared" si="3"/>
        <v>10</v>
      </c>
      <c r="BG21" s="143">
        <f t="shared" si="3"/>
        <v>10</v>
      </c>
      <c r="BH21" s="143">
        <f t="shared" si="3"/>
        <v>10</v>
      </c>
      <c r="BI21" s="143">
        <f t="shared" si="3"/>
        <v>10</v>
      </c>
      <c r="BJ21" s="143">
        <f t="shared" si="3"/>
        <v>10</v>
      </c>
      <c r="BK21" s="143">
        <f t="shared" si="3"/>
        <v>10</v>
      </c>
      <c r="BL21" s="143">
        <f t="shared" si="3"/>
        <v>10</v>
      </c>
      <c r="BM21" s="143">
        <f t="shared" si="3"/>
        <v>10</v>
      </c>
      <c r="BN21" s="143">
        <f t="shared" si="3"/>
        <v>10</v>
      </c>
      <c r="BO21" s="143">
        <f t="shared" si="3"/>
        <v>10</v>
      </c>
      <c r="BP21" s="143">
        <f t="shared" si="3"/>
        <v>10</v>
      </c>
      <c r="BQ21" s="143">
        <f t="shared" si="4"/>
        <v>10</v>
      </c>
      <c r="BR21" s="143">
        <f t="shared" si="4"/>
        <v>10</v>
      </c>
      <c r="BS21" s="143">
        <f t="shared" si="4"/>
        <v>10</v>
      </c>
      <c r="BT21" s="143">
        <f t="shared" si="4"/>
        <v>10</v>
      </c>
      <c r="BU21" s="143">
        <f t="shared" si="4"/>
        <v>10</v>
      </c>
      <c r="BV21" s="143">
        <f t="shared" si="4"/>
        <v>10</v>
      </c>
      <c r="BW21" s="143">
        <f t="shared" si="4"/>
        <v>10</v>
      </c>
      <c r="BX21" s="143">
        <f t="shared" si="4"/>
        <v>10</v>
      </c>
      <c r="BY21" s="143" t="e">
        <f t="shared" si="4"/>
        <v>#NUM!</v>
      </c>
      <c r="BZ21" s="143" t="e">
        <f t="shared" si="4"/>
        <v>#NUM!</v>
      </c>
      <c r="CA21" s="143" t="e">
        <f t="shared" si="4"/>
        <v>#NUM!</v>
      </c>
      <c r="CB21" s="143" t="e">
        <f t="shared" si="4"/>
        <v>#NUM!</v>
      </c>
      <c r="CC21" s="143" t="e">
        <f t="shared" si="4"/>
        <v>#NUM!</v>
      </c>
      <c r="CD21" s="143" t="e">
        <f t="shared" si="4"/>
        <v>#NUM!</v>
      </c>
      <c r="CE21" s="143" t="e">
        <f t="shared" si="4"/>
        <v>#NUM!</v>
      </c>
      <c r="CF21" s="143" t="e">
        <f t="shared" si="4"/>
        <v>#NUM!</v>
      </c>
      <c r="CG21" s="143" t="e">
        <f t="shared" si="5"/>
        <v>#NUM!</v>
      </c>
      <c r="CH21" s="143" t="e">
        <f t="shared" si="5"/>
        <v>#NUM!</v>
      </c>
      <c r="CI21" s="143" t="e">
        <f t="shared" si="5"/>
        <v>#NUM!</v>
      </c>
      <c r="CJ21" s="143" t="e">
        <f t="shared" si="5"/>
        <v>#NUM!</v>
      </c>
      <c r="CK21" s="143" t="e">
        <f t="shared" si="5"/>
        <v>#NUM!</v>
      </c>
      <c r="CL21" s="143" t="e">
        <f t="shared" si="5"/>
        <v>#NUM!</v>
      </c>
      <c r="CM21" s="143" t="e">
        <f t="shared" si="5"/>
        <v>#NUM!</v>
      </c>
      <c r="CN21" s="143" t="e">
        <f t="shared" si="5"/>
        <v>#NUM!</v>
      </c>
      <c r="CO21" s="143" t="e">
        <f t="shared" si="5"/>
        <v>#NUM!</v>
      </c>
      <c r="CP21" s="143" t="e">
        <f t="shared" si="5"/>
        <v>#NUM!</v>
      </c>
      <c r="CQ21" s="143"/>
      <c r="CS21" s="50">
        <f t="shared" si="6"/>
        <v>10</v>
      </c>
      <c r="CT21" s="50" t="e">
        <f t="shared" si="6"/>
        <v>#VALUE!</v>
      </c>
      <c r="CU21" s="50" t="e">
        <f t="shared" si="6"/>
        <v>#NUM!</v>
      </c>
      <c r="CV21" s="50" t="e">
        <f t="shared" si="6"/>
        <v>#NUM!</v>
      </c>
      <c r="CW21" s="50" t="e">
        <f t="shared" si="6"/>
        <v>#NUM!</v>
      </c>
      <c r="CX21" s="50" t="e">
        <f t="shared" si="6"/>
        <v>#NUM!</v>
      </c>
      <c r="CY21" s="50" t="e">
        <f t="shared" si="6"/>
        <v>#NUM!</v>
      </c>
      <c r="CZ21" s="50" t="e">
        <f t="shared" si="6"/>
        <v>#NUM!</v>
      </c>
      <c r="DA21" s="50" t="e">
        <f t="shared" si="6"/>
        <v>#NUM!</v>
      </c>
      <c r="DB21" s="50" t="e">
        <f t="shared" si="6"/>
        <v>#NUM!</v>
      </c>
      <c r="DC21" s="50" t="e">
        <f t="shared" si="6"/>
        <v>#NUM!</v>
      </c>
      <c r="DD21" s="50" t="e">
        <f t="shared" si="6"/>
        <v>#NUM!</v>
      </c>
      <c r="DE21" s="50" t="e">
        <f t="shared" si="6"/>
        <v>#NUM!</v>
      </c>
      <c r="DF21" s="50" t="e">
        <f t="shared" si="6"/>
        <v>#NUM!</v>
      </c>
    </row>
    <row r="22" spans="1:110" s="50" customFormat="1" ht="12.75">
      <c r="A22" s="180">
        <f t="shared" si="7"/>
        <v>13</v>
      </c>
      <c r="B22" s="71">
        <f>AX22</f>
        <v>120</v>
      </c>
      <c r="C22" s="72">
        <v>145</v>
      </c>
      <c r="D22" s="84" t="s">
        <v>66</v>
      </c>
      <c r="E22" s="76" t="s">
        <v>86</v>
      </c>
      <c r="F22" s="85">
        <v>10</v>
      </c>
      <c r="G22" s="85">
        <v>10</v>
      </c>
      <c r="H22" s="85">
        <v>10</v>
      </c>
      <c r="I22" s="85">
        <v>10</v>
      </c>
      <c r="J22" s="85">
        <v>10</v>
      </c>
      <c r="K22" s="85">
        <v>10</v>
      </c>
      <c r="L22" s="85">
        <v>10</v>
      </c>
      <c r="M22" s="85">
        <v>10</v>
      </c>
      <c r="N22" s="70">
        <v>10</v>
      </c>
      <c r="O22" s="70">
        <v>10</v>
      </c>
      <c r="P22" s="70">
        <v>10</v>
      </c>
      <c r="Q22" s="70">
        <v>10</v>
      </c>
      <c r="R22" s="70">
        <v>10</v>
      </c>
      <c r="S22" s="70">
        <v>10</v>
      </c>
      <c r="T22" s="70">
        <v>10</v>
      </c>
      <c r="U22" s="70">
        <v>10</v>
      </c>
      <c r="V22" s="70">
        <v>10</v>
      </c>
      <c r="W22" s="70">
        <v>10</v>
      </c>
      <c r="X22" s="70">
        <v>10</v>
      </c>
      <c r="Y22" s="70">
        <v>10</v>
      </c>
      <c r="Z22" s="70">
        <v>10</v>
      </c>
      <c r="AA22" s="70">
        <v>10</v>
      </c>
      <c r="AB22" s="70">
        <v>10</v>
      </c>
      <c r="AC22" s="70">
        <v>10</v>
      </c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2">
        <f>SUM(F22:AV22)</f>
        <v>240</v>
      </c>
      <c r="AX22" s="178">
        <f>AZ22+AY22</f>
        <v>120</v>
      </c>
      <c r="AY22" s="64"/>
      <c r="AZ22" s="179">
        <f t="shared" si="2"/>
        <v>120</v>
      </c>
      <c r="BA22" s="143">
        <f t="shared" si="3"/>
        <v>10</v>
      </c>
      <c r="BB22" s="143">
        <f t="shared" si="3"/>
        <v>10</v>
      </c>
      <c r="BC22" s="143">
        <f t="shared" si="3"/>
        <v>10</v>
      </c>
      <c r="BD22" s="143">
        <f t="shared" si="3"/>
        <v>10</v>
      </c>
      <c r="BE22" s="143">
        <f t="shared" si="3"/>
        <v>10</v>
      </c>
      <c r="BF22" s="143">
        <f t="shared" si="3"/>
        <v>10</v>
      </c>
      <c r="BG22" s="143">
        <f t="shared" si="3"/>
        <v>10</v>
      </c>
      <c r="BH22" s="143">
        <f t="shared" si="3"/>
        <v>10</v>
      </c>
      <c r="BI22" s="143">
        <f t="shared" si="3"/>
        <v>10</v>
      </c>
      <c r="BJ22" s="143">
        <f t="shared" si="3"/>
        <v>10</v>
      </c>
      <c r="BK22" s="143">
        <f t="shared" si="3"/>
        <v>10</v>
      </c>
      <c r="BL22" s="143">
        <f t="shared" si="3"/>
        <v>10</v>
      </c>
      <c r="BM22" s="143">
        <f t="shared" si="3"/>
        <v>10</v>
      </c>
      <c r="BN22" s="143">
        <f t="shared" si="3"/>
        <v>10</v>
      </c>
      <c r="BO22" s="143">
        <f t="shared" si="3"/>
        <v>10</v>
      </c>
      <c r="BP22" s="143">
        <f t="shared" si="3"/>
        <v>10</v>
      </c>
      <c r="BQ22" s="143">
        <f t="shared" si="4"/>
        <v>10</v>
      </c>
      <c r="BR22" s="143">
        <f t="shared" si="4"/>
        <v>10</v>
      </c>
      <c r="BS22" s="143">
        <f t="shared" si="4"/>
        <v>10</v>
      </c>
      <c r="BT22" s="143">
        <f t="shared" si="4"/>
        <v>10</v>
      </c>
      <c r="BU22" s="143">
        <f t="shared" si="4"/>
        <v>10</v>
      </c>
      <c r="BV22" s="143">
        <f t="shared" si="4"/>
        <v>10</v>
      </c>
      <c r="BW22" s="143">
        <f t="shared" si="4"/>
        <v>10</v>
      </c>
      <c r="BX22" s="143">
        <f t="shared" si="4"/>
        <v>10</v>
      </c>
      <c r="BY22" s="143" t="e">
        <f t="shared" si="4"/>
        <v>#NUM!</v>
      </c>
      <c r="BZ22" s="143" t="e">
        <f t="shared" si="4"/>
        <v>#NUM!</v>
      </c>
      <c r="CA22" s="143" t="e">
        <f t="shared" si="4"/>
        <v>#NUM!</v>
      </c>
      <c r="CB22" s="143" t="e">
        <f t="shared" si="4"/>
        <v>#NUM!</v>
      </c>
      <c r="CC22" s="143" t="e">
        <f t="shared" si="4"/>
        <v>#NUM!</v>
      </c>
      <c r="CD22" s="143" t="e">
        <f t="shared" si="4"/>
        <v>#NUM!</v>
      </c>
      <c r="CE22" s="143" t="e">
        <f t="shared" si="4"/>
        <v>#NUM!</v>
      </c>
      <c r="CF22" s="143" t="e">
        <f t="shared" si="4"/>
        <v>#NUM!</v>
      </c>
      <c r="CG22" s="143" t="e">
        <f t="shared" si="5"/>
        <v>#NUM!</v>
      </c>
      <c r="CH22" s="143" t="e">
        <f t="shared" si="5"/>
        <v>#NUM!</v>
      </c>
      <c r="CI22" s="143" t="e">
        <f t="shared" si="5"/>
        <v>#NUM!</v>
      </c>
      <c r="CJ22" s="143" t="e">
        <f t="shared" si="5"/>
        <v>#NUM!</v>
      </c>
      <c r="CK22" s="143" t="e">
        <f t="shared" si="5"/>
        <v>#NUM!</v>
      </c>
      <c r="CL22" s="143" t="e">
        <f t="shared" si="5"/>
        <v>#NUM!</v>
      </c>
      <c r="CM22" s="143" t="e">
        <f t="shared" si="5"/>
        <v>#NUM!</v>
      </c>
      <c r="CN22" s="143" t="e">
        <f t="shared" si="5"/>
        <v>#NUM!</v>
      </c>
      <c r="CO22" s="143" t="e">
        <f t="shared" si="5"/>
        <v>#NUM!</v>
      </c>
      <c r="CP22" s="143" t="e">
        <f t="shared" si="5"/>
        <v>#NUM!</v>
      </c>
      <c r="CQ22" s="143"/>
      <c r="CS22" s="50">
        <f t="shared" si="6"/>
        <v>10</v>
      </c>
      <c r="CT22" s="50" t="e">
        <f t="shared" si="6"/>
        <v>#VALUE!</v>
      </c>
      <c r="CU22" s="50" t="e">
        <f t="shared" si="6"/>
        <v>#NUM!</v>
      </c>
      <c r="CV22" s="50" t="e">
        <f t="shared" si="6"/>
        <v>#NUM!</v>
      </c>
      <c r="CW22" s="50" t="e">
        <f t="shared" si="6"/>
        <v>#NUM!</v>
      </c>
      <c r="CX22" s="50" t="e">
        <f t="shared" si="6"/>
        <v>#NUM!</v>
      </c>
      <c r="CY22" s="50" t="e">
        <f t="shared" si="6"/>
        <v>#NUM!</v>
      </c>
      <c r="CZ22" s="50" t="e">
        <f t="shared" si="6"/>
        <v>#NUM!</v>
      </c>
      <c r="DA22" s="50" t="e">
        <f t="shared" si="6"/>
        <v>#NUM!</v>
      </c>
      <c r="DB22" s="50" t="e">
        <f t="shared" si="6"/>
        <v>#NUM!</v>
      </c>
      <c r="DC22" s="50" t="e">
        <f t="shared" si="6"/>
        <v>#NUM!</v>
      </c>
      <c r="DD22" s="50" t="e">
        <f t="shared" si="6"/>
        <v>#NUM!</v>
      </c>
      <c r="DE22" s="50" t="e">
        <f t="shared" si="6"/>
        <v>#NUM!</v>
      </c>
      <c r="DF22" s="50" t="e">
        <f t="shared" si="6"/>
        <v>#NUM!</v>
      </c>
    </row>
    <row r="23" spans="1:110" s="50" customFormat="1" ht="12.75">
      <c r="A23" s="180">
        <f t="shared" si="7"/>
        <v>14</v>
      </c>
      <c r="B23" s="71">
        <f>AX23</f>
        <v>120</v>
      </c>
      <c r="C23" s="72"/>
      <c r="D23" s="84" t="s">
        <v>91</v>
      </c>
      <c r="E23" s="76" t="s">
        <v>145</v>
      </c>
      <c r="F23" s="85">
        <v>10</v>
      </c>
      <c r="G23" s="85">
        <v>10</v>
      </c>
      <c r="H23" s="85">
        <v>10</v>
      </c>
      <c r="I23" s="85">
        <v>10</v>
      </c>
      <c r="J23" s="85">
        <v>10</v>
      </c>
      <c r="K23" s="85">
        <v>10</v>
      </c>
      <c r="L23" s="85">
        <v>10</v>
      </c>
      <c r="M23" s="85">
        <v>10</v>
      </c>
      <c r="N23" s="70">
        <v>10</v>
      </c>
      <c r="O23" s="70">
        <v>10</v>
      </c>
      <c r="P23" s="70">
        <v>10</v>
      </c>
      <c r="Q23" s="70">
        <v>10</v>
      </c>
      <c r="R23" s="70">
        <v>10</v>
      </c>
      <c r="S23" s="70">
        <v>10</v>
      </c>
      <c r="T23" s="70">
        <v>10</v>
      </c>
      <c r="U23" s="70">
        <v>10</v>
      </c>
      <c r="V23" s="70">
        <v>10</v>
      </c>
      <c r="W23" s="70">
        <v>10</v>
      </c>
      <c r="X23" s="70">
        <v>10</v>
      </c>
      <c r="Y23" s="70">
        <v>10</v>
      </c>
      <c r="Z23" s="70">
        <v>10</v>
      </c>
      <c r="AA23" s="70">
        <v>10</v>
      </c>
      <c r="AB23" s="70">
        <v>10</v>
      </c>
      <c r="AC23" s="70">
        <v>10</v>
      </c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2">
        <f>SUM(F23:AV23)</f>
        <v>240</v>
      </c>
      <c r="AX23" s="178">
        <f>AZ23+AY23</f>
        <v>120</v>
      </c>
      <c r="AY23" s="64"/>
      <c r="AZ23" s="179">
        <f t="shared" si="2"/>
        <v>120</v>
      </c>
      <c r="BA23" s="143">
        <f t="shared" si="3"/>
        <v>10</v>
      </c>
      <c r="BB23" s="143">
        <f t="shared" si="3"/>
        <v>10</v>
      </c>
      <c r="BC23" s="143">
        <f t="shared" si="3"/>
        <v>10</v>
      </c>
      <c r="BD23" s="143">
        <f t="shared" si="3"/>
        <v>10</v>
      </c>
      <c r="BE23" s="143">
        <f t="shared" si="3"/>
        <v>10</v>
      </c>
      <c r="BF23" s="143">
        <f t="shared" si="3"/>
        <v>10</v>
      </c>
      <c r="BG23" s="143">
        <f t="shared" si="3"/>
        <v>10</v>
      </c>
      <c r="BH23" s="143">
        <f t="shared" si="3"/>
        <v>10</v>
      </c>
      <c r="BI23" s="143">
        <f t="shared" si="3"/>
        <v>10</v>
      </c>
      <c r="BJ23" s="143">
        <f t="shared" si="3"/>
        <v>10</v>
      </c>
      <c r="BK23" s="143">
        <f t="shared" si="3"/>
        <v>10</v>
      </c>
      <c r="BL23" s="143">
        <f t="shared" si="3"/>
        <v>10</v>
      </c>
      <c r="BM23" s="143">
        <f t="shared" si="3"/>
        <v>10</v>
      </c>
      <c r="BN23" s="143">
        <f t="shared" si="3"/>
        <v>10</v>
      </c>
      <c r="BO23" s="143">
        <f t="shared" si="3"/>
        <v>10</v>
      </c>
      <c r="BP23" s="143">
        <f t="shared" si="3"/>
        <v>10</v>
      </c>
      <c r="BQ23" s="143">
        <f t="shared" si="4"/>
        <v>10</v>
      </c>
      <c r="BR23" s="143">
        <f t="shared" si="4"/>
        <v>10</v>
      </c>
      <c r="BS23" s="143">
        <f t="shared" si="4"/>
        <v>10</v>
      </c>
      <c r="BT23" s="143">
        <f t="shared" si="4"/>
        <v>10</v>
      </c>
      <c r="BU23" s="143">
        <f t="shared" si="4"/>
        <v>10</v>
      </c>
      <c r="BV23" s="143">
        <f t="shared" si="4"/>
        <v>10</v>
      </c>
      <c r="BW23" s="143">
        <f t="shared" si="4"/>
        <v>10</v>
      </c>
      <c r="BX23" s="143">
        <f t="shared" si="4"/>
        <v>10</v>
      </c>
      <c r="BY23" s="143" t="e">
        <f t="shared" si="4"/>
        <v>#NUM!</v>
      </c>
      <c r="BZ23" s="143" t="e">
        <f t="shared" si="4"/>
        <v>#NUM!</v>
      </c>
      <c r="CA23" s="143" t="e">
        <f t="shared" si="4"/>
        <v>#NUM!</v>
      </c>
      <c r="CB23" s="143" t="e">
        <f t="shared" si="4"/>
        <v>#NUM!</v>
      </c>
      <c r="CC23" s="143" t="e">
        <f t="shared" si="4"/>
        <v>#NUM!</v>
      </c>
      <c r="CD23" s="143" t="e">
        <f t="shared" si="4"/>
        <v>#NUM!</v>
      </c>
      <c r="CE23" s="143" t="e">
        <f t="shared" si="4"/>
        <v>#NUM!</v>
      </c>
      <c r="CF23" s="143" t="e">
        <f t="shared" si="4"/>
        <v>#NUM!</v>
      </c>
      <c r="CG23" s="143" t="e">
        <f t="shared" si="5"/>
        <v>#NUM!</v>
      </c>
      <c r="CH23" s="143" t="e">
        <f t="shared" si="5"/>
        <v>#NUM!</v>
      </c>
      <c r="CI23" s="143" t="e">
        <f t="shared" si="5"/>
        <v>#NUM!</v>
      </c>
      <c r="CJ23" s="143" t="e">
        <f t="shared" si="5"/>
        <v>#NUM!</v>
      </c>
      <c r="CK23" s="143" t="e">
        <f t="shared" si="5"/>
        <v>#NUM!</v>
      </c>
      <c r="CL23" s="143" t="e">
        <f t="shared" si="5"/>
        <v>#NUM!</v>
      </c>
      <c r="CM23" s="143" t="e">
        <f t="shared" si="5"/>
        <v>#NUM!</v>
      </c>
      <c r="CN23" s="143" t="e">
        <f t="shared" si="5"/>
        <v>#NUM!</v>
      </c>
      <c r="CO23" s="143" t="e">
        <f t="shared" si="5"/>
        <v>#NUM!</v>
      </c>
      <c r="CP23" s="143" t="e">
        <f t="shared" si="5"/>
        <v>#NUM!</v>
      </c>
      <c r="CQ23" s="143"/>
      <c r="CS23" s="50">
        <f t="shared" si="6"/>
        <v>10</v>
      </c>
      <c r="CT23" s="50" t="e">
        <f t="shared" si="6"/>
        <v>#VALUE!</v>
      </c>
      <c r="CU23" s="50" t="e">
        <f t="shared" si="6"/>
        <v>#NUM!</v>
      </c>
      <c r="CV23" s="50" t="e">
        <f t="shared" si="6"/>
        <v>#NUM!</v>
      </c>
      <c r="CW23" s="50" t="e">
        <f t="shared" si="6"/>
        <v>#NUM!</v>
      </c>
      <c r="CX23" s="50" t="e">
        <f t="shared" si="6"/>
        <v>#NUM!</v>
      </c>
      <c r="CY23" s="50" t="e">
        <f t="shared" si="6"/>
        <v>#NUM!</v>
      </c>
      <c r="CZ23" s="50" t="e">
        <f t="shared" si="6"/>
        <v>#NUM!</v>
      </c>
      <c r="DA23" s="50" t="e">
        <f t="shared" si="6"/>
        <v>#NUM!</v>
      </c>
      <c r="DB23" s="50" t="e">
        <f t="shared" si="6"/>
        <v>#NUM!</v>
      </c>
      <c r="DC23" s="50" t="e">
        <f t="shared" si="6"/>
        <v>#NUM!</v>
      </c>
      <c r="DD23" s="50" t="e">
        <f t="shared" si="6"/>
        <v>#NUM!</v>
      </c>
      <c r="DE23" s="50" t="e">
        <f t="shared" si="6"/>
        <v>#NUM!</v>
      </c>
      <c r="DF23" s="50" t="e">
        <f t="shared" si="6"/>
        <v>#NUM!</v>
      </c>
    </row>
    <row r="24" spans="1:110" s="50" customFormat="1" ht="12.75">
      <c r="A24" s="180">
        <f t="shared" si="7"/>
        <v>15</v>
      </c>
      <c r="B24" s="71">
        <f>AX24</f>
        <v>120</v>
      </c>
      <c r="C24" s="72">
        <v>29046</v>
      </c>
      <c r="D24" s="84" t="s">
        <v>74</v>
      </c>
      <c r="E24" s="76" t="s">
        <v>125</v>
      </c>
      <c r="F24" s="85">
        <v>10</v>
      </c>
      <c r="G24" s="85">
        <v>10</v>
      </c>
      <c r="H24" s="85">
        <v>10</v>
      </c>
      <c r="I24" s="85">
        <v>10</v>
      </c>
      <c r="J24" s="85">
        <v>10</v>
      </c>
      <c r="K24" s="85">
        <v>10</v>
      </c>
      <c r="L24" s="85">
        <v>10</v>
      </c>
      <c r="M24" s="85">
        <v>10</v>
      </c>
      <c r="N24" s="70">
        <v>10</v>
      </c>
      <c r="O24" s="70">
        <v>10</v>
      </c>
      <c r="P24" s="70">
        <v>10</v>
      </c>
      <c r="Q24" s="70">
        <v>10</v>
      </c>
      <c r="R24" s="70">
        <v>10</v>
      </c>
      <c r="S24" s="70">
        <v>10</v>
      </c>
      <c r="T24" s="70">
        <v>10</v>
      </c>
      <c r="U24" s="70">
        <v>10</v>
      </c>
      <c r="V24" s="70">
        <v>10</v>
      </c>
      <c r="W24" s="70">
        <v>10</v>
      </c>
      <c r="X24" s="70">
        <v>10</v>
      </c>
      <c r="Y24" s="70">
        <v>10</v>
      </c>
      <c r="Z24" s="70">
        <v>10</v>
      </c>
      <c r="AA24" s="70">
        <v>10</v>
      </c>
      <c r="AB24" s="70">
        <v>10</v>
      </c>
      <c r="AC24" s="70">
        <v>10</v>
      </c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2">
        <f>SUM(F24:AV24)</f>
        <v>240</v>
      </c>
      <c r="AX24" s="178">
        <f>AZ24+AY24</f>
        <v>120</v>
      </c>
      <c r="AY24" s="64"/>
      <c r="AZ24" s="179">
        <f t="shared" si="2"/>
        <v>120</v>
      </c>
      <c r="BA24" s="143">
        <f t="shared" si="3"/>
        <v>10</v>
      </c>
      <c r="BB24" s="143">
        <f t="shared" si="3"/>
        <v>10</v>
      </c>
      <c r="BC24" s="143">
        <f t="shared" si="3"/>
        <v>10</v>
      </c>
      <c r="BD24" s="143">
        <f t="shared" si="3"/>
        <v>10</v>
      </c>
      <c r="BE24" s="143">
        <f t="shared" si="3"/>
        <v>10</v>
      </c>
      <c r="BF24" s="143">
        <f t="shared" si="3"/>
        <v>10</v>
      </c>
      <c r="BG24" s="143">
        <f t="shared" si="3"/>
        <v>10</v>
      </c>
      <c r="BH24" s="143">
        <f t="shared" si="3"/>
        <v>10</v>
      </c>
      <c r="BI24" s="143">
        <f t="shared" si="3"/>
        <v>10</v>
      </c>
      <c r="BJ24" s="143">
        <f t="shared" si="3"/>
        <v>10</v>
      </c>
      <c r="BK24" s="143">
        <f t="shared" si="3"/>
        <v>10</v>
      </c>
      <c r="BL24" s="143">
        <f t="shared" si="3"/>
        <v>10</v>
      </c>
      <c r="BM24" s="143">
        <f t="shared" si="3"/>
        <v>10</v>
      </c>
      <c r="BN24" s="143">
        <f t="shared" si="3"/>
        <v>10</v>
      </c>
      <c r="BO24" s="143">
        <f t="shared" si="3"/>
        <v>10</v>
      </c>
      <c r="BP24" s="143">
        <f t="shared" si="3"/>
        <v>10</v>
      </c>
      <c r="BQ24" s="143">
        <f t="shared" si="4"/>
        <v>10</v>
      </c>
      <c r="BR24" s="143">
        <f t="shared" si="4"/>
        <v>10</v>
      </c>
      <c r="BS24" s="143">
        <f t="shared" si="4"/>
        <v>10</v>
      </c>
      <c r="BT24" s="143">
        <f t="shared" si="4"/>
        <v>10</v>
      </c>
      <c r="BU24" s="143">
        <f t="shared" si="4"/>
        <v>10</v>
      </c>
      <c r="BV24" s="143">
        <f t="shared" si="4"/>
        <v>10</v>
      </c>
      <c r="BW24" s="143">
        <f t="shared" si="4"/>
        <v>10</v>
      </c>
      <c r="BX24" s="143">
        <f t="shared" si="4"/>
        <v>10</v>
      </c>
      <c r="BY24" s="143" t="e">
        <f t="shared" si="4"/>
        <v>#NUM!</v>
      </c>
      <c r="BZ24" s="143" t="e">
        <f t="shared" si="4"/>
        <v>#NUM!</v>
      </c>
      <c r="CA24" s="143" t="e">
        <f t="shared" si="4"/>
        <v>#NUM!</v>
      </c>
      <c r="CB24" s="143" t="e">
        <f t="shared" si="4"/>
        <v>#NUM!</v>
      </c>
      <c r="CC24" s="143" t="e">
        <f t="shared" si="4"/>
        <v>#NUM!</v>
      </c>
      <c r="CD24" s="143" t="e">
        <f t="shared" si="4"/>
        <v>#NUM!</v>
      </c>
      <c r="CE24" s="143" t="e">
        <f t="shared" si="4"/>
        <v>#NUM!</v>
      </c>
      <c r="CF24" s="143" t="e">
        <f t="shared" si="4"/>
        <v>#NUM!</v>
      </c>
      <c r="CG24" s="143" t="e">
        <f t="shared" si="5"/>
        <v>#NUM!</v>
      </c>
      <c r="CH24" s="143" t="e">
        <f t="shared" si="5"/>
        <v>#NUM!</v>
      </c>
      <c r="CI24" s="143" t="e">
        <f t="shared" si="5"/>
        <v>#NUM!</v>
      </c>
      <c r="CJ24" s="143" t="e">
        <f t="shared" si="5"/>
        <v>#NUM!</v>
      </c>
      <c r="CK24" s="143" t="e">
        <f t="shared" si="5"/>
        <v>#NUM!</v>
      </c>
      <c r="CL24" s="143" t="e">
        <f t="shared" si="5"/>
        <v>#NUM!</v>
      </c>
      <c r="CM24" s="143" t="e">
        <f t="shared" si="5"/>
        <v>#NUM!</v>
      </c>
      <c r="CN24" s="143" t="e">
        <f t="shared" si="5"/>
        <v>#NUM!</v>
      </c>
      <c r="CO24" s="143" t="e">
        <f t="shared" si="5"/>
        <v>#NUM!</v>
      </c>
      <c r="CP24" s="143" t="e">
        <f t="shared" si="5"/>
        <v>#NUM!</v>
      </c>
      <c r="CQ24" s="143"/>
      <c r="CS24" s="50">
        <f t="shared" si="6"/>
        <v>10</v>
      </c>
      <c r="CT24" s="50" t="e">
        <f t="shared" si="6"/>
        <v>#VALUE!</v>
      </c>
      <c r="CU24" s="50" t="e">
        <f t="shared" si="6"/>
        <v>#NUM!</v>
      </c>
      <c r="CV24" s="50" t="e">
        <f t="shared" si="6"/>
        <v>#NUM!</v>
      </c>
      <c r="CW24" s="50" t="e">
        <f t="shared" si="6"/>
        <v>#NUM!</v>
      </c>
      <c r="CX24" s="50" t="e">
        <f t="shared" si="6"/>
        <v>#NUM!</v>
      </c>
      <c r="CY24" s="50" t="e">
        <f t="shared" si="6"/>
        <v>#NUM!</v>
      </c>
      <c r="CZ24" s="50" t="e">
        <f t="shared" si="6"/>
        <v>#NUM!</v>
      </c>
      <c r="DA24" s="50" t="e">
        <f t="shared" si="6"/>
        <v>#NUM!</v>
      </c>
      <c r="DB24" s="50" t="e">
        <f t="shared" si="6"/>
        <v>#NUM!</v>
      </c>
      <c r="DC24" s="50" t="e">
        <f t="shared" si="6"/>
        <v>#NUM!</v>
      </c>
      <c r="DD24" s="50" t="e">
        <f t="shared" si="6"/>
        <v>#NUM!</v>
      </c>
      <c r="DE24" s="50" t="e">
        <f t="shared" si="6"/>
        <v>#NUM!</v>
      </c>
      <c r="DF24" s="50" t="e">
        <f t="shared" si="6"/>
        <v>#NUM!</v>
      </c>
    </row>
    <row r="25" spans="1:110" s="50" customFormat="1" ht="12.75">
      <c r="A25" s="180">
        <f t="shared" si="7"/>
        <v>16</v>
      </c>
      <c r="B25" s="71">
        <f>AX25</f>
        <v>120</v>
      </c>
      <c r="C25" s="72">
        <v>16273</v>
      </c>
      <c r="D25" s="84" t="s">
        <v>53</v>
      </c>
      <c r="E25" s="76" t="s">
        <v>54</v>
      </c>
      <c r="F25" s="85">
        <v>10</v>
      </c>
      <c r="G25" s="85">
        <v>10</v>
      </c>
      <c r="H25" s="85">
        <v>10</v>
      </c>
      <c r="I25" s="85">
        <v>10</v>
      </c>
      <c r="J25" s="85">
        <v>10</v>
      </c>
      <c r="K25" s="85">
        <v>10</v>
      </c>
      <c r="L25" s="85">
        <v>10</v>
      </c>
      <c r="M25" s="85">
        <v>10</v>
      </c>
      <c r="N25" s="70">
        <v>10</v>
      </c>
      <c r="O25" s="70">
        <v>10</v>
      </c>
      <c r="P25" s="70">
        <v>10</v>
      </c>
      <c r="Q25" s="70">
        <v>10</v>
      </c>
      <c r="R25" s="70">
        <v>10</v>
      </c>
      <c r="S25" s="70">
        <v>10</v>
      </c>
      <c r="T25" s="70">
        <v>10</v>
      </c>
      <c r="U25" s="70">
        <v>10</v>
      </c>
      <c r="V25" s="70">
        <v>10</v>
      </c>
      <c r="W25" s="70">
        <v>10</v>
      </c>
      <c r="X25" s="70">
        <v>10</v>
      </c>
      <c r="Y25" s="70">
        <v>10</v>
      </c>
      <c r="Z25" s="70">
        <v>10</v>
      </c>
      <c r="AA25" s="70">
        <v>10</v>
      </c>
      <c r="AB25" s="70">
        <v>10</v>
      </c>
      <c r="AC25" s="70">
        <v>10</v>
      </c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2">
        <f>SUM(F25:AV25)</f>
        <v>240</v>
      </c>
      <c r="AX25" s="178">
        <f>AZ25+AY25</f>
        <v>120</v>
      </c>
      <c r="AY25" s="64"/>
      <c r="AZ25" s="179">
        <f t="shared" si="2"/>
        <v>120</v>
      </c>
      <c r="BA25" s="143">
        <f t="shared" si="3"/>
        <v>10</v>
      </c>
      <c r="BB25" s="143">
        <f t="shared" si="3"/>
        <v>10</v>
      </c>
      <c r="BC25" s="143">
        <f t="shared" si="3"/>
        <v>10</v>
      </c>
      <c r="BD25" s="143">
        <f t="shared" si="3"/>
        <v>10</v>
      </c>
      <c r="BE25" s="143">
        <f t="shared" si="3"/>
        <v>10</v>
      </c>
      <c r="BF25" s="143">
        <f t="shared" si="3"/>
        <v>10</v>
      </c>
      <c r="BG25" s="143">
        <f t="shared" si="3"/>
        <v>10</v>
      </c>
      <c r="BH25" s="143">
        <f t="shared" si="3"/>
        <v>10</v>
      </c>
      <c r="BI25" s="143">
        <f t="shared" si="3"/>
        <v>10</v>
      </c>
      <c r="BJ25" s="143">
        <f t="shared" si="3"/>
        <v>10</v>
      </c>
      <c r="BK25" s="143">
        <f t="shared" si="3"/>
        <v>10</v>
      </c>
      <c r="BL25" s="143">
        <f t="shared" si="3"/>
        <v>10</v>
      </c>
      <c r="BM25" s="143">
        <f t="shared" si="3"/>
        <v>10</v>
      </c>
      <c r="BN25" s="143">
        <f t="shared" si="3"/>
        <v>10</v>
      </c>
      <c r="BO25" s="143">
        <f t="shared" si="3"/>
        <v>10</v>
      </c>
      <c r="BP25" s="143">
        <f aca="true" t="shared" si="8" ref="BP25:CE26">SMALL($F25:$AV25,U$5)</f>
        <v>10</v>
      </c>
      <c r="BQ25" s="143">
        <f t="shared" si="4"/>
        <v>10</v>
      </c>
      <c r="BR25" s="143">
        <f t="shared" si="4"/>
        <v>10</v>
      </c>
      <c r="BS25" s="143">
        <f t="shared" si="4"/>
        <v>10</v>
      </c>
      <c r="BT25" s="143">
        <f t="shared" si="4"/>
        <v>10</v>
      </c>
      <c r="BU25" s="143">
        <f t="shared" si="4"/>
        <v>10</v>
      </c>
      <c r="BV25" s="143">
        <f t="shared" si="4"/>
        <v>10</v>
      </c>
      <c r="BW25" s="143">
        <f t="shared" si="4"/>
        <v>10</v>
      </c>
      <c r="BX25" s="143">
        <f t="shared" si="4"/>
        <v>10</v>
      </c>
      <c r="BY25" s="143" t="e">
        <f t="shared" si="4"/>
        <v>#NUM!</v>
      </c>
      <c r="BZ25" s="143" t="e">
        <f t="shared" si="4"/>
        <v>#NUM!</v>
      </c>
      <c r="CA25" s="143" t="e">
        <f t="shared" si="4"/>
        <v>#NUM!</v>
      </c>
      <c r="CB25" s="143" t="e">
        <f t="shared" si="4"/>
        <v>#NUM!</v>
      </c>
      <c r="CC25" s="143" t="e">
        <f t="shared" si="4"/>
        <v>#NUM!</v>
      </c>
      <c r="CD25" s="143" t="e">
        <f t="shared" si="4"/>
        <v>#NUM!</v>
      </c>
      <c r="CE25" s="143" t="e">
        <f t="shared" si="4"/>
        <v>#NUM!</v>
      </c>
      <c r="CF25" s="143" t="e">
        <f>SMALL($F25:$AV25,AK$5)</f>
        <v>#NUM!</v>
      </c>
      <c r="CG25" s="143" t="e">
        <f t="shared" si="5"/>
        <v>#NUM!</v>
      </c>
      <c r="CH25" s="143" t="e">
        <f t="shared" si="5"/>
        <v>#NUM!</v>
      </c>
      <c r="CI25" s="143" t="e">
        <f t="shared" si="5"/>
        <v>#NUM!</v>
      </c>
      <c r="CJ25" s="143" t="e">
        <f t="shared" si="5"/>
        <v>#NUM!</v>
      </c>
      <c r="CK25" s="143" t="e">
        <f t="shared" si="5"/>
        <v>#NUM!</v>
      </c>
      <c r="CL25" s="143" t="e">
        <f t="shared" si="5"/>
        <v>#NUM!</v>
      </c>
      <c r="CM25" s="143" t="e">
        <f t="shared" si="5"/>
        <v>#NUM!</v>
      </c>
      <c r="CN25" s="143" t="e">
        <f t="shared" si="5"/>
        <v>#NUM!</v>
      </c>
      <c r="CO25" s="143" t="e">
        <f t="shared" si="5"/>
        <v>#NUM!</v>
      </c>
      <c r="CP25" s="143" t="e">
        <f t="shared" si="5"/>
        <v>#NUM!</v>
      </c>
      <c r="CQ25" s="143"/>
      <c r="CS25" s="50">
        <f t="shared" si="6"/>
        <v>10</v>
      </c>
      <c r="CT25" s="50" t="e">
        <f t="shared" si="6"/>
        <v>#VALUE!</v>
      </c>
      <c r="CU25" s="50" t="e">
        <f t="shared" si="6"/>
        <v>#NUM!</v>
      </c>
      <c r="CV25" s="50" t="e">
        <f t="shared" si="6"/>
        <v>#NUM!</v>
      </c>
      <c r="CW25" s="50" t="e">
        <f t="shared" si="6"/>
        <v>#NUM!</v>
      </c>
      <c r="CX25" s="50" t="e">
        <f t="shared" si="6"/>
        <v>#NUM!</v>
      </c>
      <c r="CY25" s="50" t="e">
        <f t="shared" si="6"/>
        <v>#NUM!</v>
      </c>
      <c r="CZ25" s="50" t="e">
        <f t="shared" si="6"/>
        <v>#NUM!</v>
      </c>
      <c r="DA25" s="50" t="e">
        <f t="shared" si="6"/>
        <v>#NUM!</v>
      </c>
      <c r="DB25" s="50" t="e">
        <f t="shared" si="6"/>
        <v>#NUM!</v>
      </c>
      <c r="DC25" s="50" t="e">
        <f t="shared" si="6"/>
        <v>#NUM!</v>
      </c>
      <c r="DD25" s="50" t="e">
        <f t="shared" si="6"/>
        <v>#NUM!</v>
      </c>
      <c r="DE25" s="50" t="e">
        <f t="shared" si="6"/>
        <v>#NUM!</v>
      </c>
      <c r="DF25" s="50" t="e">
        <f t="shared" si="6"/>
        <v>#NUM!</v>
      </c>
    </row>
    <row r="26" spans="1:110" s="143" customFormat="1" ht="12.75">
      <c r="A26" s="180">
        <f t="shared" si="7"/>
        <v>17</v>
      </c>
      <c r="B26" s="71">
        <f>AX26</f>
        <v>120</v>
      </c>
      <c r="C26" s="72">
        <v>1973</v>
      </c>
      <c r="D26" s="84" t="s">
        <v>66</v>
      </c>
      <c r="E26" s="76" t="s">
        <v>61</v>
      </c>
      <c r="F26" s="85">
        <v>10</v>
      </c>
      <c r="G26" s="85">
        <v>10</v>
      </c>
      <c r="H26" s="85">
        <v>10</v>
      </c>
      <c r="I26" s="85">
        <v>10</v>
      </c>
      <c r="J26" s="85">
        <v>10</v>
      </c>
      <c r="K26" s="85">
        <v>10</v>
      </c>
      <c r="L26" s="85">
        <v>10</v>
      </c>
      <c r="M26" s="85">
        <v>10</v>
      </c>
      <c r="N26" s="70">
        <v>10</v>
      </c>
      <c r="O26" s="70">
        <v>10</v>
      </c>
      <c r="P26" s="70">
        <v>10</v>
      </c>
      <c r="Q26" s="70">
        <v>10</v>
      </c>
      <c r="R26" s="70">
        <v>10</v>
      </c>
      <c r="S26" s="70">
        <v>10</v>
      </c>
      <c r="T26" s="70">
        <v>10</v>
      </c>
      <c r="U26" s="70">
        <v>10</v>
      </c>
      <c r="V26" s="70">
        <v>10</v>
      </c>
      <c r="W26" s="70">
        <v>10</v>
      </c>
      <c r="X26" s="70">
        <v>10</v>
      </c>
      <c r="Y26" s="70">
        <v>10</v>
      </c>
      <c r="Z26" s="70">
        <v>10</v>
      </c>
      <c r="AA26" s="70">
        <v>10</v>
      </c>
      <c r="AB26" s="70">
        <v>10</v>
      </c>
      <c r="AC26" s="70">
        <v>10</v>
      </c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2">
        <f>SUM(F26:AV26)</f>
        <v>240</v>
      </c>
      <c r="AX26" s="178">
        <f>AZ26+AY26</f>
        <v>120</v>
      </c>
      <c r="AY26" s="64"/>
      <c r="AZ26" s="179">
        <f t="shared" si="2"/>
        <v>120</v>
      </c>
      <c r="BA26" s="143">
        <f aca="true" t="shared" si="9" ref="BA26:BO26">SMALL($F26:$AV26,F$5)</f>
        <v>10</v>
      </c>
      <c r="BB26" s="143">
        <f t="shared" si="9"/>
        <v>10</v>
      </c>
      <c r="BC26" s="143">
        <f t="shared" si="9"/>
        <v>10</v>
      </c>
      <c r="BD26" s="143">
        <f t="shared" si="9"/>
        <v>10</v>
      </c>
      <c r="BE26" s="143">
        <f t="shared" si="9"/>
        <v>10</v>
      </c>
      <c r="BF26" s="143">
        <f t="shared" si="9"/>
        <v>10</v>
      </c>
      <c r="BG26" s="143">
        <f t="shared" si="9"/>
        <v>10</v>
      </c>
      <c r="BH26" s="143">
        <f t="shared" si="9"/>
        <v>10</v>
      </c>
      <c r="BI26" s="143">
        <f t="shared" si="9"/>
        <v>10</v>
      </c>
      <c r="BJ26" s="143">
        <f t="shared" si="9"/>
        <v>10</v>
      </c>
      <c r="BK26" s="143">
        <f t="shared" si="9"/>
        <v>10</v>
      </c>
      <c r="BL26" s="143">
        <f t="shared" si="9"/>
        <v>10</v>
      </c>
      <c r="BM26" s="143">
        <f t="shared" si="9"/>
        <v>10</v>
      </c>
      <c r="BN26" s="143">
        <f t="shared" si="9"/>
        <v>10</v>
      </c>
      <c r="BO26" s="143">
        <f t="shared" si="9"/>
        <v>10</v>
      </c>
      <c r="BP26" s="143">
        <f t="shared" si="8"/>
        <v>10</v>
      </c>
      <c r="BQ26" s="143">
        <f t="shared" si="8"/>
        <v>10</v>
      </c>
      <c r="BR26" s="143">
        <f t="shared" si="8"/>
        <v>10</v>
      </c>
      <c r="BS26" s="143">
        <f t="shared" si="8"/>
        <v>10</v>
      </c>
      <c r="BT26" s="143">
        <f t="shared" si="8"/>
        <v>10</v>
      </c>
      <c r="BU26" s="143">
        <f t="shared" si="8"/>
        <v>10</v>
      </c>
      <c r="BV26" s="143">
        <f t="shared" si="8"/>
        <v>10</v>
      </c>
      <c r="BW26" s="143">
        <f t="shared" si="8"/>
        <v>10</v>
      </c>
      <c r="BX26" s="143">
        <f t="shared" si="8"/>
        <v>10</v>
      </c>
      <c r="BY26" s="143" t="e">
        <f t="shared" si="8"/>
        <v>#NUM!</v>
      </c>
      <c r="BZ26" s="143" t="e">
        <f t="shared" si="8"/>
        <v>#NUM!</v>
      </c>
      <c r="CA26" s="143" t="e">
        <f t="shared" si="8"/>
        <v>#NUM!</v>
      </c>
      <c r="CB26" s="143" t="e">
        <f t="shared" si="8"/>
        <v>#NUM!</v>
      </c>
      <c r="CC26" s="143" t="e">
        <f t="shared" si="8"/>
        <v>#NUM!</v>
      </c>
      <c r="CD26" s="143" t="e">
        <f t="shared" si="8"/>
        <v>#NUM!</v>
      </c>
      <c r="CE26" s="143" t="e">
        <f t="shared" si="8"/>
        <v>#NUM!</v>
      </c>
      <c r="CF26" s="143" t="e">
        <f>SMALL($F26:$AV26,AK$5)</f>
        <v>#NUM!</v>
      </c>
      <c r="CG26" s="143" t="e">
        <f t="shared" si="5"/>
        <v>#NUM!</v>
      </c>
      <c r="CH26" s="143" t="e">
        <f t="shared" si="5"/>
        <v>#NUM!</v>
      </c>
      <c r="CI26" s="143" t="e">
        <f t="shared" si="5"/>
        <v>#NUM!</v>
      </c>
      <c r="CJ26" s="143" t="e">
        <f t="shared" si="5"/>
        <v>#NUM!</v>
      </c>
      <c r="CK26" s="143" t="e">
        <f t="shared" si="5"/>
        <v>#NUM!</v>
      </c>
      <c r="CL26" s="143" t="e">
        <f t="shared" si="5"/>
        <v>#NUM!</v>
      </c>
      <c r="CM26" s="143" t="e">
        <f t="shared" si="5"/>
        <v>#NUM!</v>
      </c>
      <c r="CN26" s="143" t="e">
        <f t="shared" si="5"/>
        <v>#NUM!</v>
      </c>
      <c r="CO26" s="143" t="e">
        <f t="shared" si="5"/>
        <v>#NUM!</v>
      </c>
      <c r="CP26" s="143" t="e">
        <f t="shared" si="5"/>
        <v>#NUM!</v>
      </c>
      <c r="CS26" s="143">
        <f t="shared" si="6"/>
        <v>10</v>
      </c>
      <c r="CT26" s="143" t="e">
        <f t="shared" si="6"/>
        <v>#VALUE!</v>
      </c>
      <c r="CU26" s="143" t="e">
        <f t="shared" si="6"/>
        <v>#NUM!</v>
      </c>
      <c r="CV26" s="143" t="e">
        <f t="shared" si="6"/>
        <v>#NUM!</v>
      </c>
      <c r="CW26" s="143" t="e">
        <f t="shared" si="6"/>
        <v>#NUM!</v>
      </c>
      <c r="CX26" s="143" t="e">
        <f t="shared" si="6"/>
        <v>#NUM!</v>
      </c>
      <c r="CY26" s="143" t="e">
        <f t="shared" si="6"/>
        <v>#NUM!</v>
      </c>
      <c r="CZ26" s="143" t="e">
        <f t="shared" si="6"/>
        <v>#NUM!</v>
      </c>
      <c r="DA26" s="143" t="e">
        <f t="shared" si="6"/>
        <v>#NUM!</v>
      </c>
      <c r="DB26" s="143" t="e">
        <f t="shared" si="6"/>
        <v>#NUM!</v>
      </c>
      <c r="DC26" s="143" t="e">
        <f t="shared" si="6"/>
        <v>#NUM!</v>
      </c>
      <c r="DD26" s="143" t="e">
        <f t="shared" si="6"/>
        <v>#NUM!</v>
      </c>
      <c r="DE26" s="143" t="e">
        <f t="shared" si="6"/>
        <v>#NUM!</v>
      </c>
      <c r="DF26" s="143" t="e">
        <f t="shared" si="6"/>
        <v>#NUM!</v>
      </c>
    </row>
    <row r="27" spans="1:71" s="50" customFormat="1" ht="12.75">
      <c r="A27" s="183"/>
      <c r="B27" s="36"/>
      <c r="C27" s="184"/>
      <c r="D27" s="185"/>
      <c r="E27" s="179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65"/>
      <c r="AX27" s="166"/>
      <c r="AY27" s="61"/>
      <c r="BA27" s="143"/>
      <c r="BB27" s="143"/>
      <c r="BS27" s="143"/>
    </row>
    <row r="28" spans="1:71" s="50" customFormat="1" ht="12.75">
      <c r="A28" s="187"/>
      <c r="B28" s="36"/>
      <c r="C28" s="184"/>
      <c r="D28" s="185"/>
      <c r="E28" s="179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8"/>
      <c r="AW28" s="165"/>
      <c r="AX28" s="166"/>
      <c r="AY28" s="61"/>
      <c r="BA28" s="143"/>
      <c r="BB28" s="143"/>
      <c r="BS28" s="143"/>
    </row>
    <row r="29" spans="1:71" s="50" customFormat="1" ht="12.75">
      <c r="A29" s="183"/>
      <c r="B29" s="36"/>
      <c r="C29" s="184"/>
      <c r="D29" s="185"/>
      <c r="E29" s="17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65"/>
      <c r="AX29" s="166"/>
      <c r="AY29" s="61"/>
      <c r="BA29" s="143"/>
      <c r="BB29" s="143"/>
      <c r="BS29" s="143"/>
    </row>
    <row r="30" spans="1:71" s="50" customFormat="1" ht="12.75" hidden="1">
      <c r="A30" s="183"/>
      <c r="B30" s="36"/>
      <c r="C30" s="184"/>
      <c r="D30" s="185"/>
      <c r="E30" s="189" t="s">
        <v>104</v>
      </c>
      <c r="F30" s="184">
        <v>1</v>
      </c>
      <c r="G30" s="184">
        <v>2</v>
      </c>
      <c r="H30" s="184">
        <v>3</v>
      </c>
      <c r="I30" s="184">
        <v>3</v>
      </c>
      <c r="J30" s="184">
        <v>1</v>
      </c>
      <c r="K30" s="184">
        <v>1</v>
      </c>
      <c r="L30" s="184">
        <v>4</v>
      </c>
      <c r="M30" s="184"/>
      <c r="N30" s="184">
        <v>4</v>
      </c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65"/>
      <c r="AX30" s="166"/>
      <c r="AY30" s="61"/>
      <c r="BA30" s="143"/>
      <c r="BB30" s="143"/>
      <c r="BS30" s="143"/>
    </row>
    <row r="31" spans="1:71" s="50" customFormat="1" ht="12.75" hidden="1">
      <c r="A31" s="183"/>
      <c r="B31" s="36"/>
      <c r="C31" s="184"/>
      <c r="D31" s="185"/>
      <c r="E31" s="189" t="s">
        <v>105</v>
      </c>
      <c r="F31" s="184"/>
      <c r="G31" s="184">
        <v>1</v>
      </c>
      <c r="H31" s="184">
        <v>3</v>
      </c>
      <c r="I31" s="184">
        <v>1</v>
      </c>
      <c r="J31" s="184">
        <v>1</v>
      </c>
      <c r="K31" s="184">
        <v>2</v>
      </c>
      <c r="L31" s="184"/>
      <c r="M31" s="184">
        <v>2</v>
      </c>
      <c r="N31" s="184">
        <v>1</v>
      </c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65"/>
      <c r="AX31" s="166"/>
      <c r="AY31" s="61"/>
      <c r="BA31" s="143"/>
      <c r="BB31" s="143"/>
      <c r="BS31" s="143"/>
    </row>
    <row r="32" spans="1:71" s="50" customFormat="1" ht="12.75" hidden="1">
      <c r="A32" s="183"/>
      <c r="B32" s="36"/>
      <c r="C32" s="184"/>
      <c r="D32" s="185"/>
      <c r="E32" s="189" t="s">
        <v>106</v>
      </c>
      <c r="F32" s="184"/>
      <c r="G32" s="184"/>
      <c r="H32" s="184">
        <v>2</v>
      </c>
      <c r="I32" s="184"/>
      <c r="J32" s="184">
        <v>1</v>
      </c>
      <c r="K32" s="184">
        <v>1</v>
      </c>
      <c r="L32" s="184">
        <v>1</v>
      </c>
      <c r="M32" s="184">
        <v>1</v>
      </c>
      <c r="N32" s="184">
        <v>2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65"/>
      <c r="AX32" s="166"/>
      <c r="AY32" s="61"/>
      <c r="BA32" s="143"/>
      <c r="BB32" s="143"/>
      <c r="BS32" s="143"/>
    </row>
    <row r="33" spans="1:71" s="50" customFormat="1" ht="12.75" hidden="1">
      <c r="A33" s="183"/>
      <c r="B33" s="36"/>
      <c r="C33" s="184"/>
      <c r="D33" s="185"/>
      <c r="E33" s="189" t="s">
        <v>107</v>
      </c>
      <c r="F33" s="190">
        <f>SUM(F30:F32)</f>
        <v>1</v>
      </c>
      <c r="G33" s="190">
        <f aca="true" t="shared" si="10" ref="G33:AU33">SUM(G30:G32)</f>
        <v>3</v>
      </c>
      <c r="H33" s="190">
        <f t="shared" si="10"/>
        <v>8</v>
      </c>
      <c r="I33" s="190">
        <f t="shared" si="10"/>
        <v>4</v>
      </c>
      <c r="J33" s="190">
        <f t="shared" si="10"/>
        <v>3</v>
      </c>
      <c r="K33" s="190">
        <f t="shared" si="10"/>
        <v>4</v>
      </c>
      <c r="L33" s="190">
        <f t="shared" si="10"/>
        <v>5</v>
      </c>
      <c r="M33" s="190">
        <f t="shared" si="10"/>
        <v>3</v>
      </c>
      <c r="N33" s="190">
        <f t="shared" si="10"/>
        <v>7</v>
      </c>
      <c r="O33" s="190">
        <f t="shared" si="10"/>
        <v>0</v>
      </c>
      <c r="P33" s="190">
        <f t="shared" si="10"/>
        <v>0</v>
      </c>
      <c r="Q33" s="190">
        <f t="shared" si="10"/>
        <v>0</v>
      </c>
      <c r="R33" s="190">
        <f t="shared" si="10"/>
        <v>0</v>
      </c>
      <c r="S33" s="190">
        <f t="shared" si="10"/>
        <v>0</v>
      </c>
      <c r="T33" s="190">
        <f t="shared" si="10"/>
        <v>0</v>
      </c>
      <c r="U33" s="190">
        <f t="shared" si="10"/>
        <v>0</v>
      </c>
      <c r="V33" s="190">
        <f t="shared" si="10"/>
        <v>0</v>
      </c>
      <c r="W33" s="190">
        <f t="shared" si="10"/>
        <v>0</v>
      </c>
      <c r="X33" s="190">
        <f t="shared" si="10"/>
        <v>0</v>
      </c>
      <c r="Y33" s="190">
        <f t="shared" si="10"/>
        <v>0</v>
      </c>
      <c r="Z33" s="190">
        <f t="shared" si="10"/>
        <v>0</v>
      </c>
      <c r="AA33" s="190">
        <f t="shared" si="10"/>
        <v>0</v>
      </c>
      <c r="AB33" s="190">
        <f t="shared" si="10"/>
        <v>0</v>
      </c>
      <c r="AC33" s="190">
        <f t="shared" si="10"/>
        <v>0</v>
      </c>
      <c r="AD33" s="190">
        <f t="shared" si="10"/>
        <v>0</v>
      </c>
      <c r="AE33" s="190">
        <f t="shared" si="10"/>
        <v>0</v>
      </c>
      <c r="AF33" s="190">
        <f t="shared" si="10"/>
        <v>0</v>
      </c>
      <c r="AG33" s="190">
        <f t="shared" si="10"/>
        <v>0</v>
      </c>
      <c r="AH33" s="190">
        <f t="shared" si="10"/>
        <v>0</v>
      </c>
      <c r="AI33" s="190">
        <f t="shared" si="10"/>
        <v>0</v>
      </c>
      <c r="AJ33" s="190">
        <f t="shared" si="10"/>
        <v>0</v>
      </c>
      <c r="AK33" s="190">
        <f t="shared" si="10"/>
        <v>0</v>
      </c>
      <c r="AL33" s="190">
        <f t="shared" si="10"/>
        <v>0</v>
      </c>
      <c r="AM33" s="190">
        <f t="shared" si="10"/>
        <v>0</v>
      </c>
      <c r="AN33" s="190">
        <f t="shared" si="10"/>
        <v>0</v>
      </c>
      <c r="AO33" s="190">
        <f t="shared" si="10"/>
        <v>0</v>
      </c>
      <c r="AP33" s="190">
        <f t="shared" si="10"/>
        <v>0</v>
      </c>
      <c r="AQ33" s="190">
        <f t="shared" si="10"/>
        <v>0</v>
      </c>
      <c r="AR33" s="190">
        <f t="shared" si="10"/>
        <v>0</v>
      </c>
      <c r="AS33" s="190">
        <f t="shared" si="10"/>
        <v>0</v>
      </c>
      <c r="AT33" s="190">
        <f t="shared" si="10"/>
        <v>0</v>
      </c>
      <c r="AU33" s="190">
        <f t="shared" si="10"/>
        <v>0</v>
      </c>
      <c r="AV33" s="191"/>
      <c r="AW33" s="165"/>
      <c r="AX33" s="166"/>
      <c r="AY33" s="61"/>
      <c r="BA33" s="143"/>
      <c r="BB33" s="143"/>
      <c r="BS33" s="143"/>
    </row>
    <row r="34" spans="1:71" s="50" customFormat="1" ht="12.75" hidden="1">
      <c r="A34" s="183"/>
      <c r="B34" s="36"/>
      <c r="C34" s="184"/>
      <c r="D34" s="185"/>
      <c r="E34" s="192" t="s">
        <v>108</v>
      </c>
      <c r="F34" s="36">
        <f aca="true" t="shared" si="11" ref="F34:AU34">F33+F7</f>
        <v>2</v>
      </c>
      <c r="G34" s="36">
        <f t="shared" si="11"/>
        <v>7</v>
      </c>
      <c r="H34" s="36">
        <f t="shared" si="11"/>
        <v>9</v>
      </c>
      <c r="I34" s="36">
        <f t="shared" si="11"/>
        <v>6</v>
      </c>
      <c r="J34" s="36">
        <f t="shared" si="11"/>
        <v>4</v>
      </c>
      <c r="K34" s="36">
        <f t="shared" si="11"/>
        <v>5</v>
      </c>
      <c r="L34" s="36">
        <f t="shared" si="11"/>
        <v>7</v>
      </c>
      <c r="M34" s="36">
        <f t="shared" si="11"/>
        <v>5</v>
      </c>
      <c r="N34" s="36">
        <f t="shared" si="11"/>
        <v>11</v>
      </c>
      <c r="O34" s="36">
        <f t="shared" si="11"/>
        <v>1</v>
      </c>
      <c r="P34" s="36">
        <f t="shared" si="11"/>
        <v>1</v>
      </c>
      <c r="Q34" s="36">
        <f t="shared" si="11"/>
        <v>1</v>
      </c>
      <c r="R34" s="36">
        <f t="shared" si="11"/>
        <v>1</v>
      </c>
      <c r="S34" s="36">
        <f t="shared" si="11"/>
        <v>2</v>
      </c>
      <c r="T34" s="36">
        <f t="shared" si="11"/>
        <v>1</v>
      </c>
      <c r="U34" s="36">
        <f t="shared" si="11"/>
        <v>1</v>
      </c>
      <c r="V34" s="36">
        <f t="shared" si="11"/>
        <v>4</v>
      </c>
      <c r="W34" s="36">
        <f t="shared" si="11"/>
        <v>3</v>
      </c>
      <c r="X34" s="36">
        <f t="shared" si="11"/>
        <v>10</v>
      </c>
      <c r="Y34" s="36">
        <f t="shared" si="11"/>
        <v>3</v>
      </c>
      <c r="Z34" s="36">
        <f t="shared" si="11"/>
        <v>3</v>
      </c>
      <c r="AA34" s="36">
        <f t="shared" si="11"/>
        <v>2</v>
      </c>
      <c r="AB34" s="36">
        <f t="shared" si="11"/>
        <v>2</v>
      </c>
      <c r="AC34" s="36">
        <f t="shared" si="11"/>
        <v>1</v>
      </c>
      <c r="AD34" s="36">
        <f t="shared" si="11"/>
        <v>0</v>
      </c>
      <c r="AE34" s="36">
        <f t="shared" si="11"/>
        <v>0</v>
      </c>
      <c r="AF34" s="36">
        <f t="shared" si="11"/>
        <v>0</v>
      </c>
      <c r="AG34" s="36">
        <f t="shared" si="11"/>
        <v>0</v>
      </c>
      <c r="AH34" s="36">
        <f t="shared" si="11"/>
        <v>0</v>
      </c>
      <c r="AI34" s="36">
        <f t="shared" si="11"/>
        <v>0</v>
      </c>
      <c r="AJ34" s="36">
        <f t="shared" si="11"/>
        <v>0</v>
      </c>
      <c r="AK34" s="36">
        <f t="shared" si="11"/>
        <v>0</v>
      </c>
      <c r="AL34" s="36">
        <f t="shared" si="11"/>
        <v>0</v>
      </c>
      <c r="AM34" s="36">
        <f t="shared" si="11"/>
        <v>0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6">
        <f t="shared" si="11"/>
        <v>0</v>
      </c>
      <c r="AR34" s="36">
        <f t="shared" si="11"/>
        <v>0</v>
      </c>
      <c r="AS34" s="36">
        <f t="shared" si="11"/>
        <v>0</v>
      </c>
      <c r="AT34" s="36">
        <f t="shared" si="11"/>
        <v>0</v>
      </c>
      <c r="AU34" s="36">
        <f t="shared" si="11"/>
        <v>0</v>
      </c>
      <c r="AV34" s="184"/>
      <c r="AW34" s="165"/>
      <c r="AX34" s="166"/>
      <c r="AY34" s="61"/>
      <c r="BA34" s="143"/>
      <c r="BB34" s="143"/>
      <c r="BS34" s="143"/>
    </row>
    <row r="35" spans="1:71" s="50" customFormat="1" ht="12.75" hidden="1">
      <c r="A35" s="183"/>
      <c r="B35" s="36"/>
      <c r="C35" s="184"/>
      <c r="D35" s="185"/>
      <c r="E35" s="179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65"/>
      <c r="AX35" s="166"/>
      <c r="AY35" s="61"/>
      <c r="BA35" s="143"/>
      <c r="BB35" s="143"/>
      <c r="BS35" s="143"/>
    </row>
    <row r="36" spans="1:71" s="144" customFormat="1" ht="12.75" hidden="1">
      <c r="A36" s="193"/>
      <c r="B36" s="194"/>
      <c r="C36" s="195"/>
      <c r="D36" s="196"/>
      <c r="E36" s="197" t="s">
        <v>109</v>
      </c>
      <c r="F36" s="195">
        <f>F34/F5</f>
        <v>2</v>
      </c>
      <c r="G36" s="88">
        <f>SUM(F34:G34)/G5</f>
        <v>4.5</v>
      </c>
      <c r="H36" s="88">
        <f>SUM(F34:H34)/H5</f>
        <v>6</v>
      </c>
      <c r="I36" s="88">
        <f>SUM(F34:I34)/I5</f>
        <v>6</v>
      </c>
      <c r="J36" s="88">
        <f>SUM(F34:J34)/J5</f>
        <v>5.6</v>
      </c>
      <c r="K36" s="88">
        <f>SUM(F34:K34)/K5</f>
        <v>5.5</v>
      </c>
      <c r="L36" s="88">
        <f>SUM(F34:L34)/L5</f>
        <v>5.714285714285714</v>
      </c>
      <c r="M36" s="88">
        <f>SUM(F34:M34)/M5</f>
        <v>5.625</v>
      </c>
      <c r="N36" s="88">
        <f>SUM(F34:N34)/N5</f>
        <v>6.222222222222222</v>
      </c>
      <c r="O36" s="88">
        <f>SUM(F34:O34)/O5</f>
        <v>5.7</v>
      </c>
      <c r="P36" s="88">
        <f>SUM(F34:P34)/P5</f>
        <v>5.2727272727272725</v>
      </c>
      <c r="Q36" s="88">
        <f>SUM(F34:Q34)/Q5</f>
        <v>4.916666666666667</v>
      </c>
      <c r="R36" s="88">
        <f>SUM(F34:R34)/R5</f>
        <v>4.615384615384615</v>
      </c>
      <c r="S36" s="88">
        <f>SUM(F34:S34)/S5</f>
        <v>4.428571428571429</v>
      </c>
      <c r="T36" s="88">
        <f>SUM(F34:T34)/T5</f>
        <v>4.2</v>
      </c>
      <c r="U36" s="88">
        <f>SUM(F34:U34)/U5</f>
        <v>4</v>
      </c>
      <c r="V36" s="88">
        <f>SUM(F34:V34)/V5</f>
        <v>4</v>
      </c>
      <c r="W36" s="88">
        <f aca="true" t="shared" si="12" ref="W36:AU36">SUM(V34:W34)/W5</f>
        <v>0.3888888888888889</v>
      </c>
      <c r="X36" s="88">
        <f t="shared" si="12"/>
        <v>0.6842105263157895</v>
      </c>
      <c r="Y36" s="88">
        <f t="shared" si="12"/>
        <v>0.65</v>
      </c>
      <c r="Z36" s="88">
        <f t="shared" si="12"/>
        <v>0.2857142857142857</v>
      </c>
      <c r="AA36" s="88">
        <f t="shared" si="12"/>
        <v>0.22727272727272727</v>
      </c>
      <c r="AB36" s="88">
        <f t="shared" si="12"/>
        <v>0.17391304347826086</v>
      </c>
      <c r="AC36" s="88">
        <f t="shared" si="12"/>
        <v>0.125</v>
      </c>
      <c r="AD36" s="88">
        <f t="shared" si="12"/>
        <v>0.04</v>
      </c>
      <c r="AE36" s="88">
        <f t="shared" si="12"/>
        <v>0</v>
      </c>
      <c r="AF36" s="88">
        <f t="shared" si="12"/>
        <v>0</v>
      </c>
      <c r="AG36" s="88">
        <f t="shared" si="12"/>
        <v>0</v>
      </c>
      <c r="AH36" s="88">
        <f t="shared" si="12"/>
        <v>0</v>
      </c>
      <c r="AI36" s="88">
        <f t="shared" si="12"/>
        <v>0</v>
      </c>
      <c r="AJ36" s="88">
        <f t="shared" si="12"/>
        <v>0</v>
      </c>
      <c r="AK36" s="88">
        <f t="shared" si="12"/>
        <v>0</v>
      </c>
      <c r="AL36" s="88">
        <f t="shared" si="12"/>
        <v>0</v>
      </c>
      <c r="AM36" s="88">
        <f t="shared" si="12"/>
        <v>0</v>
      </c>
      <c r="AN36" s="88">
        <f t="shared" si="12"/>
        <v>0</v>
      </c>
      <c r="AO36" s="88">
        <f t="shared" si="12"/>
        <v>0</v>
      </c>
      <c r="AP36" s="88">
        <f t="shared" si="12"/>
        <v>0</v>
      </c>
      <c r="AQ36" s="88">
        <f t="shared" si="12"/>
        <v>0</v>
      </c>
      <c r="AR36" s="88">
        <f t="shared" si="12"/>
        <v>0</v>
      </c>
      <c r="AS36" s="88">
        <f t="shared" si="12"/>
        <v>0</v>
      </c>
      <c r="AT36" s="88">
        <f t="shared" si="12"/>
        <v>0</v>
      </c>
      <c r="AU36" s="88">
        <f t="shared" si="12"/>
        <v>0</v>
      </c>
      <c r="AV36" s="195"/>
      <c r="AW36" s="198"/>
      <c r="AX36" s="199"/>
      <c r="AY36" s="91"/>
      <c r="BA36" s="145"/>
      <c r="BB36" s="145"/>
      <c r="BS36" s="145"/>
    </row>
    <row r="37" spans="1:71" s="50" customFormat="1" ht="12.75">
      <c r="A37" s="183"/>
      <c r="B37" s="36"/>
      <c r="C37" s="184"/>
      <c r="D37" s="185"/>
      <c r="E37" s="179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65"/>
      <c r="AX37" s="166"/>
      <c r="AY37" s="61"/>
      <c r="BA37" s="143"/>
      <c r="BB37" s="143"/>
      <c r="BS37" s="143"/>
    </row>
    <row r="38" spans="1:71" s="50" customFormat="1" ht="12.75">
      <c r="A38" s="183"/>
      <c r="B38" s="36"/>
      <c r="C38" s="184"/>
      <c r="D38" s="185"/>
      <c r="E38" s="179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65"/>
      <c r="AX38" s="166"/>
      <c r="AY38" s="61"/>
      <c r="BA38" s="143"/>
      <c r="BB38" s="143"/>
      <c r="BS38" s="143"/>
    </row>
    <row r="39" spans="1:71" s="50" customFormat="1" ht="12.75">
      <c r="A39" s="183"/>
      <c r="B39" s="36"/>
      <c r="C39" s="184"/>
      <c r="D39" s="185"/>
      <c r="E39" s="179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65"/>
      <c r="AX39" s="166"/>
      <c r="AY39" s="61"/>
      <c r="BA39" s="143"/>
      <c r="BB39" s="143"/>
      <c r="BS39" s="143"/>
    </row>
    <row r="40" spans="4:71" ht="12.75">
      <c r="D40" s="7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2"/>
      <c r="T40" s="12"/>
      <c r="U40" s="12"/>
      <c r="V40" s="12"/>
      <c r="W40" s="12"/>
      <c r="X40" s="12"/>
      <c r="Y40" s="184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Q40" s="8"/>
      <c r="AR40" s="2"/>
      <c r="AS40" s="1"/>
      <c r="AT40" s="1"/>
      <c r="AU40" s="1"/>
      <c r="AV40" s="1"/>
      <c r="AW40" s="1"/>
      <c r="AX40" s="1"/>
      <c r="AY40" s="1"/>
      <c r="BA40" s="1"/>
      <c r="BB40" s="1"/>
      <c r="BS40" s="1"/>
    </row>
    <row r="41" spans="4:71" ht="12.75">
      <c r="D41" s="7"/>
      <c r="F41" s="3"/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84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Q41" s="8"/>
      <c r="AR41" s="2"/>
      <c r="AS41" s="1"/>
      <c r="AT41" s="1"/>
      <c r="AU41" s="1"/>
      <c r="AV41" s="1"/>
      <c r="AW41" s="1"/>
      <c r="AX41" s="1"/>
      <c r="AY41" s="1"/>
      <c r="BA41" s="1"/>
      <c r="BB41" s="1"/>
      <c r="BS41" s="1"/>
    </row>
    <row r="42" spans="4:71" ht="12.75">
      <c r="D42" s="7"/>
      <c r="F42" s="3"/>
      <c r="G42" s="3"/>
      <c r="H42" s="12"/>
      <c r="I42" s="131" t="s">
        <v>132</v>
      </c>
      <c r="J42" s="130" t="s">
        <v>133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84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Q42" s="8"/>
      <c r="AR42" s="2"/>
      <c r="AS42" s="1"/>
      <c r="AT42" s="1"/>
      <c r="AU42" s="1"/>
      <c r="AV42" s="1"/>
      <c r="AW42" s="1"/>
      <c r="AX42" s="1"/>
      <c r="AY42" s="1"/>
      <c r="BA42" s="1"/>
      <c r="BB42" s="1"/>
      <c r="BS42" s="1"/>
    </row>
    <row r="43" spans="4:71" ht="12.75">
      <c r="D43" s="7"/>
      <c r="F43" s="3"/>
      <c r="G43" s="237" t="s">
        <v>131</v>
      </c>
      <c r="H43" s="237"/>
      <c r="I43" s="5">
        <v>13</v>
      </c>
      <c r="J43" s="5">
        <v>0</v>
      </c>
      <c r="K43" s="5">
        <v>0</v>
      </c>
      <c r="Y43" s="184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Q43" s="8"/>
      <c r="AR43" s="2"/>
      <c r="AS43" s="1"/>
      <c r="AT43" s="1"/>
      <c r="AU43" s="1"/>
      <c r="AV43" s="1"/>
      <c r="AW43" s="1"/>
      <c r="AX43" s="1"/>
      <c r="AY43" s="1"/>
      <c r="BA43" s="1"/>
      <c r="BB43" s="1"/>
      <c r="BS43" s="1"/>
    </row>
    <row r="44" spans="4:71" ht="12.75" customHeight="1" hidden="1">
      <c r="D44" s="7"/>
      <c r="F44" s="3"/>
      <c r="G44" s="3"/>
      <c r="H44" s="8"/>
      <c r="I44" s="5">
        <f>I43</f>
        <v>13</v>
      </c>
      <c r="J44" s="5">
        <f>J43</f>
        <v>0</v>
      </c>
      <c r="K44" s="5">
        <f>K43</f>
        <v>0</v>
      </c>
      <c r="Y44" s="184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Q44" s="8"/>
      <c r="AR44" s="2"/>
      <c r="AS44" s="1"/>
      <c r="AT44" s="1"/>
      <c r="AU44" s="1"/>
      <c r="AV44" s="1"/>
      <c r="AW44" s="1"/>
      <c r="AX44" s="1"/>
      <c r="AY44" s="1"/>
      <c r="BA44" s="1"/>
      <c r="BB44" s="1"/>
      <c r="BS44" s="1"/>
    </row>
    <row r="45" spans="4:71" ht="12.75" customHeight="1" hidden="1">
      <c r="D45" s="7"/>
      <c r="F45" s="3"/>
      <c r="G45" s="3"/>
      <c r="H45" s="8"/>
      <c r="I45" s="5">
        <f aca="true" t="shared" si="13" ref="I45:K54">I44</f>
        <v>13</v>
      </c>
      <c r="J45" s="5">
        <f t="shared" si="13"/>
        <v>0</v>
      </c>
      <c r="K45" s="5">
        <f t="shared" si="13"/>
        <v>0</v>
      </c>
      <c r="Y45" s="184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Q45" s="8"/>
      <c r="AR45" s="2"/>
      <c r="AS45" s="1"/>
      <c r="AT45" s="1"/>
      <c r="AU45" s="1"/>
      <c r="AV45" s="1"/>
      <c r="AW45" s="1"/>
      <c r="AX45" s="1"/>
      <c r="AY45" s="1"/>
      <c r="BA45" s="1"/>
      <c r="BB45" s="1"/>
      <c r="BS45" s="1"/>
    </row>
    <row r="46" spans="4:71" ht="12.75" customHeight="1" hidden="1">
      <c r="D46" s="7"/>
      <c r="F46" s="3"/>
      <c r="G46" s="3"/>
      <c r="H46" s="8"/>
      <c r="I46" s="5">
        <f t="shared" si="13"/>
        <v>13</v>
      </c>
      <c r="J46" s="5">
        <f t="shared" si="13"/>
        <v>0</v>
      </c>
      <c r="K46" s="5">
        <f t="shared" si="13"/>
        <v>0</v>
      </c>
      <c r="Y46" s="184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Q46" s="8"/>
      <c r="AR46" s="2"/>
      <c r="AS46" s="1"/>
      <c r="AT46" s="1"/>
      <c r="AU46" s="1"/>
      <c r="AV46" s="1"/>
      <c r="AW46" s="1"/>
      <c r="AX46" s="1"/>
      <c r="AY46" s="1"/>
      <c r="BA46" s="1"/>
      <c r="BB46" s="1"/>
      <c r="BS46" s="1"/>
    </row>
    <row r="47" spans="4:71" ht="12.75" customHeight="1" hidden="1">
      <c r="D47" s="7"/>
      <c r="F47" s="3"/>
      <c r="G47" s="3"/>
      <c r="H47" s="8"/>
      <c r="I47" s="5">
        <f t="shared" si="13"/>
        <v>13</v>
      </c>
      <c r="J47" s="5">
        <f t="shared" si="13"/>
        <v>0</v>
      </c>
      <c r="K47" s="5">
        <f t="shared" si="13"/>
        <v>0</v>
      </c>
      <c r="Y47" s="184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Q47" s="8"/>
      <c r="AR47" s="2"/>
      <c r="AS47" s="1"/>
      <c r="AT47" s="1"/>
      <c r="AU47" s="1"/>
      <c r="AV47" s="1"/>
      <c r="AW47" s="1"/>
      <c r="AX47" s="1"/>
      <c r="AY47" s="1"/>
      <c r="BA47" s="1"/>
      <c r="BB47" s="1"/>
      <c r="BS47" s="1"/>
    </row>
    <row r="48" spans="4:71" ht="12.75" customHeight="1" hidden="1">
      <c r="D48" s="7"/>
      <c r="F48" s="3"/>
      <c r="G48" s="3"/>
      <c r="H48" s="8"/>
      <c r="I48" s="5">
        <f t="shared" si="13"/>
        <v>13</v>
      </c>
      <c r="J48" s="5">
        <f t="shared" si="13"/>
        <v>0</v>
      </c>
      <c r="K48" s="5">
        <f t="shared" si="13"/>
        <v>0</v>
      </c>
      <c r="Y48" s="184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Q48" s="8"/>
      <c r="AR48" s="2"/>
      <c r="AS48" s="1"/>
      <c r="AT48" s="1"/>
      <c r="AU48" s="1"/>
      <c r="AV48" s="1"/>
      <c r="AW48" s="1"/>
      <c r="AX48" s="1"/>
      <c r="AY48" s="1"/>
      <c r="BA48" s="1"/>
      <c r="BB48" s="1"/>
      <c r="BS48" s="1"/>
    </row>
    <row r="49" spans="4:71" ht="12.75" customHeight="1" hidden="1">
      <c r="D49" s="7"/>
      <c r="F49" s="3"/>
      <c r="G49" s="3"/>
      <c r="H49" s="8"/>
      <c r="I49" s="5">
        <f t="shared" si="13"/>
        <v>13</v>
      </c>
      <c r="J49" s="5">
        <f t="shared" si="13"/>
        <v>0</v>
      </c>
      <c r="K49" s="5">
        <f t="shared" si="13"/>
        <v>0</v>
      </c>
      <c r="Y49" s="184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Q49" s="8"/>
      <c r="AR49" s="2"/>
      <c r="AS49" s="1"/>
      <c r="AT49" s="1"/>
      <c r="AU49" s="1"/>
      <c r="AV49" s="1"/>
      <c r="AW49" s="1"/>
      <c r="AX49" s="1"/>
      <c r="AY49" s="1"/>
      <c r="BA49" s="1"/>
      <c r="BB49" s="1"/>
      <c r="BS49" s="1"/>
    </row>
    <row r="50" spans="4:71" ht="12.75" customHeight="1" hidden="1">
      <c r="D50" s="7"/>
      <c r="F50" s="3"/>
      <c r="G50" s="3"/>
      <c r="H50" s="8"/>
      <c r="I50" s="5">
        <f t="shared" si="13"/>
        <v>13</v>
      </c>
      <c r="J50" s="5">
        <f t="shared" si="13"/>
        <v>0</v>
      </c>
      <c r="K50" s="5">
        <f t="shared" si="13"/>
        <v>0</v>
      </c>
      <c r="Y50" s="184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Q50" s="8"/>
      <c r="AR50" s="2"/>
      <c r="AS50" s="1"/>
      <c r="AT50" s="1"/>
      <c r="AU50" s="1"/>
      <c r="AV50" s="1"/>
      <c r="AW50" s="1"/>
      <c r="AX50" s="1"/>
      <c r="AY50" s="1"/>
      <c r="BA50" s="1"/>
      <c r="BB50" s="1"/>
      <c r="BS50" s="1"/>
    </row>
    <row r="51" spans="4:71" ht="12.75" customHeight="1" hidden="1">
      <c r="D51" s="7"/>
      <c r="F51" s="3"/>
      <c r="G51" s="3"/>
      <c r="H51" s="8"/>
      <c r="I51" s="5">
        <f t="shared" si="13"/>
        <v>13</v>
      </c>
      <c r="J51" s="5">
        <f t="shared" si="13"/>
        <v>0</v>
      </c>
      <c r="K51" s="5">
        <f t="shared" si="13"/>
        <v>0</v>
      </c>
      <c r="Y51" s="184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Q51" s="8"/>
      <c r="AR51" s="2"/>
      <c r="AS51" s="1"/>
      <c r="AT51" s="1"/>
      <c r="AU51" s="1"/>
      <c r="AV51" s="1"/>
      <c r="AW51" s="1"/>
      <c r="AX51" s="1"/>
      <c r="AY51" s="1"/>
      <c r="BA51" s="1"/>
      <c r="BB51" s="1"/>
      <c r="BS51" s="1"/>
    </row>
    <row r="52" spans="4:71" ht="12.75" customHeight="1" hidden="1">
      <c r="D52" s="7"/>
      <c r="F52" s="3"/>
      <c r="G52" s="3"/>
      <c r="H52" s="8"/>
      <c r="I52" s="5">
        <f t="shared" si="13"/>
        <v>13</v>
      </c>
      <c r="J52" s="5">
        <f t="shared" si="13"/>
        <v>0</v>
      </c>
      <c r="K52" s="5">
        <f t="shared" si="13"/>
        <v>0</v>
      </c>
      <c r="Y52" s="184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Q52" s="8"/>
      <c r="AR52" s="2"/>
      <c r="AS52" s="1"/>
      <c r="AT52" s="1"/>
      <c r="AU52" s="1"/>
      <c r="AV52" s="1"/>
      <c r="AW52" s="1"/>
      <c r="AX52" s="1"/>
      <c r="AY52" s="1"/>
      <c r="BA52" s="1"/>
      <c r="BB52" s="1"/>
      <c r="BS52" s="1"/>
    </row>
    <row r="53" spans="4:71" ht="12.75" customHeight="1" hidden="1">
      <c r="D53" s="7"/>
      <c r="F53" s="3"/>
      <c r="G53" s="3"/>
      <c r="H53" s="8"/>
      <c r="I53" s="5">
        <f t="shared" si="13"/>
        <v>13</v>
      </c>
      <c r="J53" s="5">
        <f t="shared" si="13"/>
        <v>0</v>
      </c>
      <c r="K53" s="5">
        <f t="shared" si="13"/>
        <v>0</v>
      </c>
      <c r="Y53" s="184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Q53" s="8"/>
      <c r="AR53" s="2"/>
      <c r="AS53" s="1"/>
      <c r="AT53" s="1"/>
      <c r="AU53" s="1"/>
      <c r="AV53" s="1"/>
      <c r="AW53" s="1"/>
      <c r="AX53" s="1"/>
      <c r="AY53" s="1"/>
      <c r="BA53" s="1"/>
      <c r="BB53" s="1"/>
      <c r="BS53" s="1"/>
    </row>
    <row r="54" spans="4:71" ht="12.75" customHeight="1" hidden="1">
      <c r="D54" s="7"/>
      <c r="F54" s="3"/>
      <c r="G54" s="3"/>
      <c r="H54" s="8"/>
      <c r="I54" s="5">
        <f t="shared" si="13"/>
        <v>13</v>
      </c>
      <c r="J54" s="5">
        <f t="shared" si="13"/>
        <v>0</v>
      </c>
      <c r="K54" s="5">
        <f t="shared" si="13"/>
        <v>0</v>
      </c>
      <c r="Y54" s="184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Q54" s="8"/>
      <c r="AR54" s="2"/>
      <c r="AS54" s="1"/>
      <c r="AT54" s="1"/>
      <c r="AU54" s="1"/>
      <c r="AV54" s="1"/>
      <c r="AW54" s="1"/>
      <c r="AX54" s="1"/>
      <c r="AY54" s="1"/>
      <c r="BA54" s="1"/>
      <c r="BB54" s="1"/>
      <c r="BS54" s="1"/>
    </row>
    <row r="55" spans="4:71" ht="12.75">
      <c r="D55" s="7"/>
      <c r="F55" s="3"/>
      <c r="G55" s="3"/>
      <c r="Y55" s="184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Q55" s="8"/>
      <c r="AR55" s="2"/>
      <c r="AS55" s="1"/>
      <c r="AT55" s="1"/>
      <c r="AU55" s="1"/>
      <c r="AV55" s="1"/>
      <c r="AW55" s="1"/>
      <c r="AX55" s="1"/>
      <c r="AY55" s="1"/>
      <c r="BA55" s="1"/>
      <c r="BB55" s="1"/>
      <c r="BS55" s="1"/>
    </row>
    <row r="56" spans="4:71" ht="12.75">
      <c r="D56" s="7"/>
      <c r="F56" s="238" t="s">
        <v>110</v>
      </c>
      <c r="G56" s="239"/>
      <c r="H56" s="130" t="s">
        <v>111</v>
      </c>
      <c r="I56" s="131" t="s">
        <v>132</v>
      </c>
      <c r="J56" s="130" t="s">
        <v>133</v>
      </c>
      <c r="K56" s="131" t="s">
        <v>134</v>
      </c>
      <c r="L56" s="132"/>
      <c r="M56" s="139" t="s">
        <v>112</v>
      </c>
      <c r="N56" s="140" t="s">
        <v>113</v>
      </c>
      <c r="O56" s="139" t="s">
        <v>114</v>
      </c>
      <c r="P56" s="132" t="s">
        <v>114</v>
      </c>
      <c r="Q56" s="132" t="s">
        <v>115</v>
      </c>
      <c r="R56" s="132"/>
      <c r="Y56" s="184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Q56" s="8"/>
      <c r="AR56" s="2"/>
      <c r="AS56" s="1"/>
      <c r="AT56" s="1"/>
      <c r="AU56" s="1"/>
      <c r="AV56" s="1"/>
      <c r="AW56" s="1"/>
      <c r="AX56" s="1"/>
      <c r="AY56" s="1"/>
      <c r="BA56" s="1"/>
      <c r="BB56" s="1"/>
      <c r="BS56" s="1"/>
    </row>
    <row r="57" spans="4:71" ht="12.75">
      <c r="D57" s="7"/>
      <c r="F57" s="240" t="s">
        <v>119</v>
      </c>
      <c r="G57" s="241"/>
      <c r="H57" s="133">
        <v>1.311</v>
      </c>
      <c r="I57" s="134">
        <v>13</v>
      </c>
      <c r="J57" s="133">
        <v>0</v>
      </c>
      <c r="K57" s="134">
        <v>0</v>
      </c>
      <c r="L57" s="135"/>
      <c r="M57" s="141">
        <f aca="true" t="shared" si="14" ref="M57:M65">I57-I43</f>
        <v>0</v>
      </c>
      <c r="N57" s="142">
        <f>IF(J57&gt;=J43,J57-J43,60+(J57-J43))</f>
        <v>0</v>
      </c>
      <c r="O57" s="141">
        <f aca="true" t="shared" si="15" ref="O57:O65">K57</f>
        <v>0</v>
      </c>
      <c r="P57" s="135">
        <f aca="true" t="shared" si="16" ref="P57:P66">+((M57*60)*60)+(N57*60)+O57</f>
        <v>0</v>
      </c>
      <c r="Q57" s="135">
        <f>+P57/H57</f>
        <v>0</v>
      </c>
      <c r="R57" s="135"/>
      <c r="Y57" s="184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Q57" s="8"/>
      <c r="AR57" s="2"/>
      <c r="AS57" s="1"/>
      <c r="AT57" s="1"/>
      <c r="AU57" s="1"/>
      <c r="AV57" s="1"/>
      <c r="AW57" s="1"/>
      <c r="AX57" s="1"/>
      <c r="AY57" s="1"/>
      <c r="BA57" s="1"/>
      <c r="BB57" s="1"/>
      <c r="BS57" s="1"/>
    </row>
    <row r="58" spans="4:71" ht="12.75">
      <c r="D58" s="7"/>
      <c r="F58" s="240" t="s">
        <v>120</v>
      </c>
      <c r="G58" s="241"/>
      <c r="H58" s="133">
        <v>1.266</v>
      </c>
      <c r="I58" s="134">
        <v>13</v>
      </c>
      <c r="J58" s="133">
        <v>0</v>
      </c>
      <c r="K58" s="134">
        <v>0</v>
      </c>
      <c r="L58" s="135"/>
      <c r="M58" s="141">
        <f t="shared" si="14"/>
        <v>0</v>
      </c>
      <c r="N58" s="142">
        <f>IF(J58&gt;=J44,J58-J44,60+(J58-J44))</f>
        <v>0</v>
      </c>
      <c r="O58" s="141">
        <f t="shared" si="15"/>
        <v>0</v>
      </c>
      <c r="P58" s="135">
        <f t="shared" si="16"/>
        <v>0</v>
      </c>
      <c r="Q58" s="135">
        <f aca="true" t="shared" si="17" ref="Q58:Q66">+P58/H58</f>
        <v>0</v>
      </c>
      <c r="R58" s="135"/>
      <c r="Y58" s="184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Q58" s="8"/>
      <c r="AR58" s="2"/>
      <c r="AS58" s="1"/>
      <c r="AT58" s="1"/>
      <c r="AU58" s="1"/>
      <c r="AV58" s="1"/>
      <c r="AW58" s="1"/>
      <c r="AX58" s="1"/>
      <c r="AY58" s="1"/>
      <c r="BA58" s="1"/>
      <c r="BB58" s="1"/>
      <c r="BS58" s="1"/>
    </row>
    <row r="59" spans="4:71" ht="12.75">
      <c r="D59" s="7"/>
      <c r="F59" s="240" t="s">
        <v>117</v>
      </c>
      <c r="G59" s="241"/>
      <c r="H59" s="133">
        <v>1.145</v>
      </c>
      <c r="I59" s="134">
        <v>14</v>
      </c>
      <c r="J59" s="133">
        <v>10</v>
      </c>
      <c r="K59" s="134">
        <v>0</v>
      </c>
      <c r="L59" s="135"/>
      <c r="M59" s="141">
        <v>0</v>
      </c>
      <c r="N59" s="142">
        <v>45</v>
      </c>
      <c r="O59" s="141">
        <v>25</v>
      </c>
      <c r="P59" s="135">
        <f t="shared" si="16"/>
        <v>2725</v>
      </c>
      <c r="Q59" s="135">
        <f t="shared" si="17"/>
        <v>2379.9126637554587</v>
      </c>
      <c r="R59" s="135"/>
      <c r="Y59" s="184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Q59" s="8"/>
      <c r="AR59" s="2"/>
      <c r="AS59" s="1"/>
      <c r="AT59" s="1"/>
      <c r="AU59" s="1"/>
      <c r="AV59" s="1"/>
      <c r="AW59" s="1"/>
      <c r="AX59" s="1"/>
      <c r="AY59" s="1"/>
      <c r="BA59" s="1"/>
      <c r="BB59" s="1"/>
      <c r="BS59" s="1"/>
    </row>
    <row r="60" spans="4:71" ht="12.75">
      <c r="D60" s="7"/>
      <c r="F60" s="240" t="s">
        <v>118</v>
      </c>
      <c r="G60" s="241"/>
      <c r="H60" s="133">
        <v>1.112</v>
      </c>
      <c r="I60" s="134">
        <v>14</v>
      </c>
      <c r="J60" s="133">
        <v>6</v>
      </c>
      <c r="K60" s="134">
        <v>10</v>
      </c>
      <c r="L60" s="135"/>
      <c r="M60" s="141">
        <v>0</v>
      </c>
      <c r="N60" s="142">
        <v>0</v>
      </c>
      <c r="O60" s="141">
        <v>0</v>
      </c>
      <c r="P60" s="135">
        <f t="shared" si="16"/>
        <v>0</v>
      </c>
      <c r="Q60" s="135">
        <f t="shared" si="17"/>
        <v>0</v>
      </c>
      <c r="R60" s="10"/>
      <c r="Y60" s="184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Q60" s="8"/>
      <c r="AR60" s="2"/>
      <c r="AS60" s="1"/>
      <c r="AT60" s="1"/>
      <c r="AU60" s="1"/>
      <c r="AV60" s="1"/>
      <c r="AW60" s="1"/>
      <c r="AX60" s="1"/>
      <c r="AY60" s="1"/>
      <c r="BA60" s="1"/>
      <c r="BB60" s="1"/>
      <c r="BS60" s="1"/>
    </row>
    <row r="61" spans="4:71" ht="12.75">
      <c r="D61" s="7"/>
      <c r="F61" s="243" t="s">
        <v>66</v>
      </c>
      <c r="G61" s="243"/>
      <c r="H61" s="136">
        <v>1.017</v>
      </c>
      <c r="I61" s="134">
        <v>13</v>
      </c>
      <c r="J61" s="133">
        <v>0</v>
      </c>
      <c r="K61" s="134">
        <v>0</v>
      </c>
      <c r="L61" s="137"/>
      <c r="M61" s="141">
        <f t="shared" si="14"/>
        <v>0</v>
      </c>
      <c r="N61" s="142">
        <v>42</v>
      </c>
      <c r="O61" s="141">
        <v>21</v>
      </c>
      <c r="P61" s="137">
        <f t="shared" si="16"/>
        <v>2541</v>
      </c>
      <c r="Q61" s="135">
        <f t="shared" si="17"/>
        <v>2498.525073746313</v>
      </c>
      <c r="R61" s="10"/>
      <c r="Y61" s="184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Q61" s="8"/>
      <c r="AR61" s="2"/>
      <c r="AS61" s="1"/>
      <c r="AT61" s="1"/>
      <c r="AU61" s="1"/>
      <c r="AV61" s="1"/>
      <c r="AW61" s="1"/>
      <c r="AX61" s="1"/>
      <c r="AY61" s="1"/>
      <c r="BA61" s="1"/>
      <c r="BB61" s="1"/>
      <c r="BS61" s="1"/>
    </row>
    <row r="62" spans="4:71" ht="12.75">
      <c r="D62" s="7"/>
      <c r="F62" s="243" t="s">
        <v>121</v>
      </c>
      <c r="G62" s="243"/>
      <c r="H62" s="136">
        <v>1.041</v>
      </c>
      <c r="I62" s="134">
        <v>13</v>
      </c>
      <c r="J62" s="133">
        <v>0</v>
      </c>
      <c r="K62" s="134">
        <v>0</v>
      </c>
      <c r="L62" s="137"/>
      <c r="M62" s="141">
        <f t="shared" si="14"/>
        <v>0</v>
      </c>
      <c r="N62" s="142">
        <f>IF(J62&gt;=J48,J62-J48,60+(J62-J48))</f>
        <v>0</v>
      </c>
      <c r="O62" s="141">
        <f t="shared" si="15"/>
        <v>0</v>
      </c>
      <c r="P62" s="137">
        <f t="shared" si="16"/>
        <v>0</v>
      </c>
      <c r="Q62" s="135">
        <f t="shared" si="17"/>
        <v>0</v>
      </c>
      <c r="R62" s="10"/>
      <c r="Y62" s="184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Q62" s="8"/>
      <c r="AR62" s="2"/>
      <c r="AS62" s="1"/>
      <c r="AT62" s="1"/>
      <c r="AU62" s="1"/>
      <c r="AV62" s="1"/>
      <c r="AW62" s="1"/>
      <c r="AX62" s="1"/>
      <c r="AY62" s="1"/>
      <c r="BA62" s="1"/>
      <c r="BB62" s="1"/>
      <c r="BS62" s="1"/>
    </row>
    <row r="63" spans="4:71" ht="12.75">
      <c r="D63" s="7"/>
      <c r="F63" s="242" t="s">
        <v>122</v>
      </c>
      <c r="G63" s="242"/>
      <c r="H63" s="136">
        <v>1.059</v>
      </c>
      <c r="I63" s="134">
        <v>13</v>
      </c>
      <c r="J63" s="133">
        <v>0</v>
      </c>
      <c r="K63" s="134">
        <v>0</v>
      </c>
      <c r="L63" s="137"/>
      <c r="M63" s="141">
        <f t="shared" si="14"/>
        <v>0</v>
      </c>
      <c r="N63" s="142">
        <f>IF(J63&gt;=J49,J63-J49,60+(J63-J49))</f>
        <v>0</v>
      </c>
      <c r="O63" s="141">
        <f t="shared" si="15"/>
        <v>0</v>
      </c>
      <c r="P63" s="137">
        <f t="shared" si="16"/>
        <v>0</v>
      </c>
      <c r="Q63" s="135">
        <f t="shared" si="17"/>
        <v>0</v>
      </c>
      <c r="R63" s="10"/>
      <c r="Y63" s="184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Q63" s="8"/>
      <c r="AR63" s="2"/>
      <c r="AS63" s="1"/>
      <c r="AT63" s="1"/>
      <c r="AU63" s="1"/>
      <c r="AV63" s="1"/>
      <c r="AW63" s="1"/>
      <c r="AX63" s="1"/>
      <c r="AY63" s="1"/>
      <c r="BA63" s="1"/>
      <c r="BB63" s="1"/>
      <c r="BS63" s="1"/>
    </row>
    <row r="64" spans="4:71" ht="12.75">
      <c r="D64" s="7"/>
      <c r="F64" s="243" t="s">
        <v>116</v>
      </c>
      <c r="G64" s="243"/>
      <c r="H64" s="133">
        <v>1.04</v>
      </c>
      <c r="I64" s="134">
        <v>13</v>
      </c>
      <c r="J64" s="133">
        <v>0</v>
      </c>
      <c r="K64" s="134">
        <v>0</v>
      </c>
      <c r="L64" s="135"/>
      <c r="M64" s="141">
        <f t="shared" si="14"/>
        <v>0</v>
      </c>
      <c r="N64" s="142">
        <f>IF(J64&gt;=J50,J64-J50,60+(J64-J50))</f>
        <v>0</v>
      </c>
      <c r="O64" s="141">
        <f t="shared" si="15"/>
        <v>0</v>
      </c>
      <c r="P64" s="135">
        <f t="shared" si="16"/>
        <v>0</v>
      </c>
      <c r="Q64" s="135">
        <f t="shared" si="17"/>
        <v>0</v>
      </c>
      <c r="R64" s="10"/>
      <c r="Y64" s="184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Q64" s="8"/>
      <c r="AR64" s="2"/>
      <c r="AS64" s="1"/>
      <c r="AT64" s="1"/>
      <c r="AU64" s="1"/>
      <c r="AV64" s="1"/>
      <c r="AW64" s="1"/>
      <c r="AX64" s="1"/>
      <c r="AY64" s="1"/>
      <c r="BA64" s="1"/>
      <c r="BB64" s="1"/>
      <c r="BS64" s="1"/>
    </row>
    <row r="65" spans="4:71" ht="12.75">
      <c r="D65" s="7"/>
      <c r="F65" s="242" t="s">
        <v>123</v>
      </c>
      <c r="G65" s="242"/>
      <c r="H65" s="133">
        <v>1</v>
      </c>
      <c r="I65" s="134">
        <v>13</v>
      </c>
      <c r="J65" s="133">
        <v>0</v>
      </c>
      <c r="K65" s="134">
        <v>0</v>
      </c>
      <c r="L65" s="135"/>
      <c r="M65" s="141">
        <f t="shared" si="14"/>
        <v>0</v>
      </c>
      <c r="N65" s="142">
        <f>IF(J65&gt;=J51,J65-J51,60+(J65-J51))</f>
        <v>0</v>
      </c>
      <c r="O65" s="141">
        <f t="shared" si="15"/>
        <v>0</v>
      </c>
      <c r="P65" s="135">
        <f t="shared" si="16"/>
        <v>0</v>
      </c>
      <c r="Q65" s="135">
        <f t="shared" si="17"/>
        <v>0</v>
      </c>
      <c r="R65" s="10"/>
      <c r="Y65" s="184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Q65" s="8"/>
      <c r="AR65" s="2"/>
      <c r="AS65" s="1"/>
      <c r="AT65" s="1"/>
      <c r="AU65" s="1"/>
      <c r="AV65" s="1"/>
      <c r="AW65" s="1"/>
      <c r="AX65" s="1"/>
      <c r="AY65" s="1"/>
      <c r="BA65" s="1"/>
      <c r="BB65" s="1"/>
      <c r="BS65" s="1"/>
    </row>
    <row r="66" spans="4:71" ht="12.75">
      <c r="D66" s="7"/>
      <c r="F66" s="242" t="s">
        <v>124</v>
      </c>
      <c r="G66" s="242"/>
      <c r="H66" s="133">
        <v>0.978</v>
      </c>
      <c r="I66" s="134">
        <v>13</v>
      </c>
      <c r="J66" s="133">
        <v>41</v>
      </c>
      <c r="K66" s="134">
        <v>40</v>
      </c>
      <c r="L66" s="135"/>
      <c r="M66" s="141">
        <v>0</v>
      </c>
      <c r="N66" s="142">
        <v>0</v>
      </c>
      <c r="O66" s="141">
        <v>0</v>
      </c>
      <c r="P66" s="135">
        <f t="shared" si="16"/>
        <v>0</v>
      </c>
      <c r="Q66" s="135">
        <f t="shared" si="17"/>
        <v>0</v>
      </c>
      <c r="R66" s="10"/>
      <c r="Y66" s="184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Q66" s="8"/>
      <c r="AR66" s="2"/>
      <c r="AS66" s="1"/>
      <c r="AT66" s="1"/>
      <c r="AU66" s="1"/>
      <c r="AV66" s="1"/>
      <c r="AW66" s="1"/>
      <c r="AX66" s="1"/>
      <c r="AY66" s="1"/>
      <c r="BA66" s="1"/>
      <c r="BB66" s="1"/>
      <c r="BS66" s="1"/>
    </row>
    <row r="67" spans="4:71" ht="12.75">
      <c r="D67" s="7"/>
      <c r="F67" s="3"/>
      <c r="G67" s="3"/>
      <c r="Y67" s="184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Q67" s="8"/>
      <c r="AR67" s="2"/>
      <c r="AS67" s="1"/>
      <c r="AT67" s="1"/>
      <c r="AU67" s="1"/>
      <c r="AV67" s="1"/>
      <c r="AW67" s="1"/>
      <c r="AX67" s="1"/>
      <c r="AY67" s="1"/>
      <c r="BA67" s="1"/>
      <c r="BB67" s="1"/>
      <c r="BS67" s="1"/>
    </row>
    <row r="68" spans="4:71" ht="12.75">
      <c r="D68" s="7"/>
      <c r="F68" s="3"/>
      <c r="G68" s="3"/>
      <c r="Y68" s="184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Q68" s="8"/>
      <c r="AR68" s="2"/>
      <c r="AS68" s="1"/>
      <c r="AT68" s="1"/>
      <c r="AU68" s="1"/>
      <c r="AV68" s="1"/>
      <c r="AW68" s="1"/>
      <c r="AX68" s="1"/>
      <c r="AY68" s="1"/>
      <c r="BA68" s="1"/>
      <c r="BB68" s="1"/>
      <c r="BS68" s="1"/>
    </row>
    <row r="69" spans="4:71" ht="12.75">
      <c r="D69" s="7"/>
      <c r="F69" s="3"/>
      <c r="G69" s="3"/>
      <c r="Y69" s="184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Q69" s="8"/>
      <c r="AR69" s="2"/>
      <c r="AS69" s="1"/>
      <c r="AT69" s="1"/>
      <c r="AU69" s="1"/>
      <c r="AV69" s="1"/>
      <c r="AW69" s="1"/>
      <c r="AX69" s="1"/>
      <c r="AY69" s="1"/>
      <c r="BA69" s="1"/>
      <c r="BB69" s="1"/>
      <c r="BS69" s="1"/>
    </row>
    <row r="70" spans="4:71" ht="12.75">
      <c r="D70" s="7"/>
      <c r="F70" s="3"/>
      <c r="G70" s="3"/>
      <c r="Y70" s="184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Q70" s="8"/>
      <c r="AR70" s="2"/>
      <c r="AS70" s="1"/>
      <c r="AT70" s="1"/>
      <c r="AU70" s="1"/>
      <c r="AV70" s="1"/>
      <c r="AW70" s="1"/>
      <c r="AX70" s="1"/>
      <c r="AY70" s="1"/>
      <c r="BA70" s="1"/>
      <c r="BB70" s="1"/>
      <c r="BS70" s="1"/>
    </row>
    <row r="71" spans="4:71" ht="12.75">
      <c r="D71" s="7"/>
      <c r="F71" s="3"/>
      <c r="G71" s="3"/>
      <c r="Y71" s="184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Q71" s="8"/>
      <c r="AR71" s="2"/>
      <c r="AS71" s="1"/>
      <c r="AT71" s="1"/>
      <c r="AU71" s="1"/>
      <c r="AV71" s="1"/>
      <c r="AW71" s="1"/>
      <c r="AX71" s="1"/>
      <c r="AY71" s="1"/>
      <c r="BA71" s="1"/>
      <c r="BB71" s="1"/>
      <c r="BS71" s="1"/>
    </row>
    <row r="72" spans="4:71" ht="12.75">
      <c r="D72" s="7"/>
      <c r="F72" s="3"/>
      <c r="G72" s="3"/>
      <c r="Y72" s="184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Q72" s="8"/>
      <c r="AR72" s="2"/>
      <c r="AS72" s="1"/>
      <c r="AT72" s="1"/>
      <c r="AU72" s="1"/>
      <c r="AV72" s="1"/>
      <c r="AW72" s="1"/>
      <c r="AX72" s="1"/>
      <c r="AY72" s="1"/>
      <c r="BA72" s="1"/>
      <c r="BB72" s="1"/>
      <c r="BS72" s="1"/>
    </row>
    <row r="73" spans="4:71" ht="12.75">
      <c r="D73" s="7"/>
      <c r="F73" s="3"/>
      <c r="G73" s="3"/>
      <c r="Y73" s="184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Q73" s="8"/>
      <c r="AR73" s="2"/>
      <c r="AS73" s="1"/>
      <c r="AT73" s="1"/>
      <c r="AU73" s="1"/>
      <c r="AV73" s="1"/>
      <c r="AW73" s="1"/>
      <c r="AX73" s="1"/>
      <c r="AY73" s="1"/>
      <c r="BA73" s="1"/>
      <c r="BB73" s="1"/>
      <c r="BS73" s="1"/>
    </row>
    <row r="74" spans="4:71" ht="12.75">
      <c r="D74" s="7"/>
      <c r="F74" s="3"/>
      <c r="G74" s="3"/>
      <c r="Y74" s="184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Q74" s="8"/>
      <c r="AR74" s="2"/>
      <c r="AS74" s="1"/>
      <c r="AT74" s="1"/>
      <c r="AU74" s="1"/>
      <c r="AV74" s="1"/>
      <c r="AW74" s="1"/>
      <c r="AX74" s="1"/>
      <c r="AY74" s="1"/>
      <c r="BA74" s="1"/>
      <c r="BB74" s="1"/>
      <c r="BS74" s="1"/>
    </row>
    <row r="75" spans="4:71" ht="12.75">
      <c r="D75" s="7"/>
      <c r="F75" s="3"/>
      <c r="G75" s="3"/>
      <c r="Y75" s="184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Q75" s="8"/>
      <c r="AR75" s="2"/>
      <c r="AS75" s="1"/>
      <c r="AT75" s="1"/>
      <c r="AU75" s="1"/>
      <c r="AV75" s="1"/>
      <c r="AW75" s="1"/>
      <c r="AX75" s="1"/>
      <c r="AY75" s="1"/>
      <c r="BA75" s="1"/>
      <c r="BB75" s="1"/>
      <c r="BS75" s="1"/>
    </row>
    <row r="76" spans="4:71" ht="12.75">
      <c r="D76" s="7"/>
      <c r="F76" s="3"/>
      <c r="G76" s="3"/>
      <c r="Y76" s="184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Q76" s="8"/>
      <c r="AR76" s="2"/>
      <c r="AS76" s="1"/>
      <c r="AT76" s="1"/>
      <c r="AU76" s="1"/>
      <c r="AV76" s="1"/>
      <c r="AW76" s="1"/>
      <c r="AX76" s="1"/>
      <c r="AY76" s="1"/>
      <c r="BA76" s="1"/>
      <c r="BB76" s="1"/>
      <c r="BS76" s="1"/>
    </row>
    <row r="77" spans="4:71" ht="12.75">
      <c r="D77" s="7"/>
      <c r="F77" s="3"/>
      <c r="G77" s="3"/>
      <c r="AQ77" s="8"/>
      <c r="AR77" s="2"/>
      <c r="AS77" s="1"/>
      <c r="AT77" s="1"/>
      <c r="AU77" s="1"/>
      <c r="AV77" s="1"/>
      <c r="AW77" s="1"/>
      <c r="AX77" s="1"/>
      <c r="AY77" s="1"/>
      <c r="BA77" s="1"/>
      <c r="BB77" s="1"/>
      <c r="BS77" s="1"/>
    </row>
    <row r="78" spans="1:71" s="50" customFormat="1" ht="12.75">
      <c r="A78" s="183"/>
      <c r="B78" s="36"/>
      <c r="C78" s="184"/>
      <c r="D78" s="185"/>
      <c r="E78" s="179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65"/>
      <c r="AX78" s="166"/>
      <c r="AY78" s="61"/>
      <c r="BA78" s="143"/>
      <c r="BB78" s="143"/>
      <c r="BS78" s="143"/>
    </row>
    <row r="79" spans="1:71" s="50" customFormat="1" ht="12.75">
      <c r="A79" s="183"/>
      <c r="B79" s="36"/>
      <c r="C79" s="184"/>
      <c r="D79" s="185"/>
      <c r="E79" s="179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65"/>
      <c r="AX79" s="166"/>
      <c r="AY79" s="61"/>
      <c r="BA79" s="143"/>
      <c r="BB79" s="143"/>
      <c r="BS79" s="143"/>
    </row>
    <row r="80" spans="1:71" s="50" customFormat="1" ht="12.75">
      <c r="A80" s="183"/>
      <c r="B80" s="36"/>
      <c r="C80" s="184"/>
      <c r="D80" s="185"/>
      <c r="E80" s="179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65"/>
      <c r="AX80" s="166"/>
      <c r="AY80" s="61"/>
      <c r="BA80" s="143"/>
      <c r="BB80" s="143"/>
      <c r="BS80" s="143"/>
    </row>
    <row r="81" spans="1:71" s="50" customFormat="1" ht="12.75">
      <c r="A81" s="183"/>
      <c r="B81" s="36"/>
      <c r="C81" s="184"/>
      <c r="D81" s="185"/>
      <c r="E81" s="179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65"/>
      <c r="AX81" s="166"/>
      <c r="AY81" s="61"/>
      <c r="BA81" s="143"/>
      <c r="BB81" s="143"/>
      <c r="BS81" s="143"/>
    </row>
    <row r="82" spans="1:71" s="50" customFormat="1" ht="12.75">
      <c r="A82" s="183"/>
      <c r="B82" s="36"/>
      <c r="C82" s="184"/>
      <c r="D82" s="185"/>
      <c r="E82" s="179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65"/>
      <c r="AX82" s="166"/>
      <c r="AY82" s="61"/>
      <c r="BA82" s="143"/>
      <c r="BB82" s="143"/>
      <c r="BS82" s="143"/>
    </row>
    <row r="83" spans="1:71" s="50" customFormat="1" ht="12.75">
      <c r="A83" s="183"/>
      <c r="B83" s="36"/>
      <c r="C83" s="184"/>
      <c r="D83" s="185"/>
      <c r="E83" s="179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65"/>
      <c r="AX83" s="166"/>
      <c r="AY83" s="61"/>
      <c r="BA83" s="143"/>
      <c r="BB83" s="143"/>
      <c r="BS83" s="143"/>
    </row>
    <row r="84" spans="1:71" s="50" customFormat="1" ht="12.75">
      <c r="A84" s="183"/>
      <c r="B84" s="36"/>
      <c r="C84" s="184"/>
      <c r="D84" s="185"/>
      <c r="E84" s="179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65"/>
      <c r="AX84" s="166"/>
      <c r="AY84" s="61"/>
      <c r="BA84" s="143"/>
      <c r="BB84" s="143"/>
      <c r="BS84" s="143"/>
    </row>
    <row r="85" spans="1:71" s="50" customFormat="1" ht="12.75">
      <c r="A85" s="183"/>
      <c r="B85" s="36"/>
      <c r="C85" s="184"/>
      <c r="D85" s="185"/>
      <c r="E85" s="179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65"/>
      <c r="AX85" s="166"/>
      <c r="AY85" s="61"/>
      <c r="BA85" s="143"/>
      <c r="BB85" s="143"/>
      <c r="BS85" s="143"/>
    </row>
    <row r="86" spans="1:71" s="50" customFormat="1" ht="12.75">
      <c r="A86" s="183"/>
      <c r="B86" s="36"/>
      <c r="C86" s="184"/>
      <c r="D86" s="185"/>
      <c r="E86" s="179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65"/>
      <c r="AX86" s="166"/>
      <c r="AY86" s="61"/>
      <c r="BA86" s="143"/>
      <c r="BB86" s="143"/>
      <c r="BS86" s="143"/>
    </row>
    <row r="87" spans="1:71" s="50" customFormat="1" ht="12.75">
      <c r="A87" s="183"/>
      <c r="B87" s="36"/>
      <c r="C87" s="184"/>
      <c r="D87" s="185"/>
      <c r="E87" s="179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65"/>
      <c r="AX87" s="166"/>
      <c r="AY87" s="61"/>
      <c r="BA87" s="143"/>
      <c r="BB87" s="143"/>
      <c r="BS87" s="143"/>
    </row>
    <row r="88" spans="1:71" s="50" customFormat="1" ht="12.75">
      <c r="A88" s="183"/>
      <c r="B88" s="36"/>
      <c r="C88" s="184"/>
      <c r="D88" s="185"/>
      <c r="E88" s="179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65"/>
      <c r="AX88" s="166"/>
      <c r="AY88" s="61"/>
      <c r="BA88" s="143"/>
      <c r="BB88" s="143"/>
      <c r="BS88" s="143"/>
    </row>
    <row r="89" spans="1:71" s="50" customFormat="1" ht="12.75">
      <c r="A89" s="183"/>
      <c r="B89" s="36"/>
      <c r="C89" s="184"/>
      <c r="D89" s="185"/>
      <c r="E89" s="179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65"/>
      <c r="AX89" s="166"/>
      <c r="AY89" s="61"/>
      <c r="BA89" s="143"/>
      <c r="BB89" s="143"/>
      <c r="BS89" s="143"/>
    </row>
    <row r="90" spans="1:71" s="50" customFormat="1" ht="12.75">
      <c r="A90" s="183"/>
      <c r="B90" s="36"/>
      <c r="C90" s="184"/>
      <c r="D90" s="185"/>
      <c r="E90" s="179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65"/>
      <c r="AX90" s="166"/>
      <c r="AY90" s="61"/>
      <c r="BA90" s="143"/>
      <c r="BB90" s="143"/>
      <c r="BS90" s="143"/>
    </row>
    <row r="91" spans="1:71" s="50" customFormat="1" ht="12.75">
      <c r="A91" s="183"/>
      <c r="B91" s="36"/>
      <c r="C91" s="184"/>
      <c r="D91" s="185"/>
      <c r="E91" s="179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65"/>
      <c r="AX91" s="166"/>
      <c r="AY91" s="61"/>
      <c r="BA91" s="143"/>
      <c r="BB91" s="143"/>
      <c r="BS91" s="143"/>
    </row>
    <row r="92" spans="1:71" s="50" customFormat="1" ht="12.75">
      <c r="A92" s="183"/>
      <c r="B92" s="36"/>
      <c r="C92" s="184"/>
      <c r="D92" s="185"/>
      <c r="E92" s="179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65"/>
      <c r="AX92" s="166"/>
      <c r="AY92" s="61"/>
      <c r="BA92" s="143"/>
      <c r="BB92" s="143"/>
      <c r="BS92" s="143"/>
    </row>
    <row r="93" spans="1:71" s="50" customFormat="1" ht="12.75">
      <c r="A93" s="183"/>
      <c r="B93" s="36"/>
      <c r="C93" s="184"/>
      <c r="D93" s="185"/>
      <c r="E93" s="179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65"/>
      <c r="AX93" s="166"/>
      <c r="AY93" s="61"/>
      <c r="BA93" s="143"/>
      <c r="BB93" s="143"/>
      <c r="BS93" s="143"/>
    </row>
    <row r="94" spans="1:71" s="50" customFormat="1" ht="12.75">
      <c r="A94" s="183"/>
      <c r="B94" s="36"/>
      <c r="C94" s="184"/>
      <c r="D94" s="185"/>
      <c r="E94" s="179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65"/>
      <c r="AX94" s="166"/>
      <c r="AY94" s="61"/>
      <c r="BA94" s="143"/>
      <c r="BB94" s="143"/>
      <c r="BS94" s="143"/>
    </row>
    <row r="95" spans="1:71" s="50" customFormat="1" ht="12.75">
      <c r="A95" s="183"/>
      <c r="B95" s="36"/>
      <c r="C95" s="184"/>
      <c r="D95" s="185"/>
      <c r="E95" s="179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65"/>
      <c r="AX95" s="166"/>
      <c r="AY95" s="61"/>
      <c r="BA95" s="143"/>
      <c r="BB95" s="143"/>
      <c r="BS95" s="143"/>
    </row>
    <row r="96" spans="1:71" s="50" customFormat="1" ht="12.75">
      <c r="A96" s="183"/>
      <c r="B96" s="36"/>
      <c r="C96" s="184"/>
      <c r="D96" s="185"/>
      <c r="E96" s="179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65"/>
      <c r="AX96" s="166"/>
      <c r="AY96" s="61"/>
      <c r="BA96" s="143"/>
      <c r="BB96" s="143"/>
      <c r="BS96" s="143"/>
    </row>
    <row r="97" spans="1:71" s="50" customFormat="1" ht="12.75">
      <c r="A97" s="183"/>
      <c r="B97" s="36"/>
      <c r="C97" s="184"/>
      <c r="D97" s="185"/>
      <c r="E97" s="179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65"/>
      <c r="AX97" s="166"/>
      <c r="AY97" s="61"/>
      <c r="BA97" s="143"/>
      <c r="BB97" s="143"/>
      <c r="BS97" s="143"/>
    </row>
    <row r="98" spans="1:71" s="50" customFormat="1" ht="12.75">
      <c r="A98" s="183"/>
      <c r="B98" s="36"/>
      <c r="C98" s="184"/>
      <c r="D98" s="185"/>
      <c r="E98" s="179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65"/>
      <c r="AX98" s="166"/>
      <c r="AY98" s="61"/>
      <c r="BA98" s="143"/>
      <c r="BB98" s="143"/>
      <c r="BS98" s="143"/>
    </row>
    <row r="99" spans="1:71" s="50" customFormat="1" ht="12.75">
      <c r="A99" s="183"/>
      <c r="B99" s="36"/>
      <c r="C99" s="184"/>
      <c r="D99" s="185"/>
      <c r="E99" s="179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65"/>
      <c r="AX99" s="166"/>
      <c r="AY99" s="61"/>
      <c r="BA99" s="143"/>
      <c r="BB99" s="143"/>
      <c r="BS99" s="143"/>
    </row>
    <row r="100" spans="1:71" s="50" customFormat="1" ht="12.75">
      <c r="A100" s="183"/>
      <c r="B100" s="36"/>
      <c r="C100" s="184"/>
      <c r="D100" s="185"/>
      <c r="E100" s="179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65"/>
      <c r="AX100" s="166"/>
      <c r="AY100" s="61"/>
      <c r="BA100" s="143"/>
      <c r="BB100" s="143"/>
      <c r="BS100" s="143"/>
    </row>
    <row r="101" spans="1:71" s="50" customFormat="1" ht="12.75">
      <c r="A101" s="183"/>
      <c r="B101" s="36"/>
      <c r="C101" s="184"/>
      <c r="D101" s="185"/>
      <c r="E101" s="179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65"/>
      <c r="AX101" s="166"/>
      <c r="AY101" s="61"/>
      <c r="BA101" s="143"/>
      <c r="BB101" s="143"/>
      <c r="BS101" s="143"/>
    </row>
    <row r="102" spans="1:71" s="50" customFormat="1" ht="12.75">
      <c r="A102" s="183"/>
      <c r="B102" s="36"/>
      <c r="C102" s="184"/>
      <c r="D102" s="185"/>
      <c r="E102" s="179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65"/>
      <c r="AX102" s="166"/>
      <c r="AY102" s="61"/>
      <c r="BA102" s="143"/>
      <c r="BB102" s="143"/>
      <c r="BS102" s="143"/>
    </row>
    <row r="103" spans="1:71" s="50" customFormat="1" ht="12.75">
      <c r="A103" s="183"/>
      <c r="B103" s="36"/>
      <c r="C103" s="184"/>
      <c r="D103" s="185"/>
      <c r="E103" s="179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65"/>
      <c r="AX103" s="166"/>
      <c r="AY103" s="61"/>
      <c r="BA103" s="143"/>
      <c r="BB103" s="143"/>
      <c r="BS103" s="143"/>
    </row>
    <row r="104" spans="1:71" s="50" customFormat="1" ht="12.75">
      <c r="A104" s="183"/>
      <c r="B104" s="36"/>
      <c r="C104" s="184"/>
      <c r="D104" s="185"/>
      <c r="E104" s="179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65"/>
      <c r="AX104" s="166"/>
      <c r="AY104" s="61"/>
      <c r="BA104" s="143"/>
      <c r="BB104" s="143"/>
      <c r="BS104" s="143"/>
    </row>
    <row r="105" spans="1:71" s="50" customFormat="1" ht="12.75">
      <c r="A105" s="183"/>
      <c r="B105" s="36"/>
      <c r="C105" s="184"/>
      <c r="D105" s="185"/>
      <c r="E105" s="179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65"/>
      <c r="AX105" s="166"/>
      <c r="AY105" s="61"/>
      <c r="BA105" s="143"/>
      <c r="BB105" s="143"/>
      <c r="BS105" s="143"/>
    </row>
    <row r="106" spans="1:71" s="50" customFormat="1" ht="12.75">
      <c r="A106" s="183"/>
      <c r="B106" s="36"/>
      <c r="C106" s="184"/>
      <c r="D106" s="185"/>
      <c r="E106" s="179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65"/>
      <c r="AX106" s="166"/>
      <c r="AY106" s="61"/>
      <c r="BA106" s="143"/>
      <c r="BB106" s="143"/>
      <c r="BS106" s="143"/>
    </row>
    <row r="107" spans="1:71" s="50" customFormat="1" ht="12.75">
      <c r="A107" s="183"/>
      <c r="B107" s="36"/>
      <c r="C107" s="184"/>
      <c r="D107" s="185"/>
      <c r="E107" s="179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65"/>
      <c r="AX107" s="166"/>
      <c r="AY107" s="61"/>
      <c r="BA107" s="143"/>
      <c r="BB107" s="143"/>
      <c r="BS107" s="143"/>
    </row>
    <row r="108" spans="1:71" s="50" customFormat="1" ht="12.75">
      <c r="A108" s="183"/>
      <c r="B108" s="36"/>
      <c r="C108" s="184"/>
      <c r="D108" s="185"/>
      <c r="E108" s="17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65"/>
      <c r="AX108" s="166"/>
      <c r="AY108" s="61"/>
      <c r="BA108" s="143"/>
      <c r="BB108" s="143"/>
      <c r="BS108" s="143"/>
    </row>
    <row r="109" spans="1:71" s="50" customFormat="1" ht="12.75">
      <c r="A109" s="183"/>
      <c r="B109" s="36"/>
      <c r="C109" s="184"/>
      <c r="D109" s="185"/>
      <c r="E109" s="17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65"/>
      <c r="AX109" s="166"/>
      <c r="AY109" s="61"/>
      <c r="BA109" s="143"/>
      <c r="BB109" s="143"/>
      <c r="BS109" s="143"/>
    </row>
    <row r="110" spans="1:71" s="50" customFormat="1" ht="12.75">
      <c r="A110" s="183"/>
      <c r="B110" s="36"/>
      <c r="C110" s="184"/>
      <c r="D110" s="185"/>
      <c r="E110" s="179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65"/>
      <c r="AX110" s="166"/>
      <c r="AY110" s="61"/>
      <c r="BA110" s="143"/>
      <c r="BB110" s="143"/>
      <c r="BS110" s="143"/>
    </row>
    <row r="111" spans="1:71" s="50" customFormat="1" ht="12.75">
      <c r="A111" s="183"/>
      <c r="B111" s="36"/>
      <c r="C111" s="184"/>
      <c r="D111" s="185"/>
      <c r="E111" s="179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65"/>
      <c r="AX111" s="166"/>
      <c r="AY111" s="61"/>
      <c r="BA111" s="143"/>
      <c r="BB111" s="143"/>
      <c r="BS111" s="143"/>
    </row>
    <row r="112" spans="1:71" s="50" customFormat="1" ht="12.75">
      <c r="A112" s="183"/>
      <c r="B112" s="36"/>
      <c r="C112" s="184"/>
      <c r="D112" s="185"/>
      <c r="E112" s="17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65"/>
      <c r="AX112" s="166"/>
      <c r="AY112" s="61"/>
      <c r="BA112" s="143"/>
      <c r="BB112" s="143"/>
      <c r="BS112" s="143"/>
    </row>
    <row r="113" spans="1:71" s="50" customFormat="1" ht="12.75">
      <c r="A113" s="183"/>
      <c r="B113" s="36"/>
      <c r="C113" s="184"/>
      <c r="D113" s="185"/>
      <c r="E113" s="17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65"/>
      <c r="AX113" s="166"/>
      <c r="AY113" s="61"/>
      <c r="BA113" s="143"/>
      <c r="BB113" s="143"/>
      <c r="BS113" s="143"/>
    </row>
    <row r="114" spans="1:71" s="50" customFormat="1" ht="12.75">
      <c r="A114" s="183"/>
      <c r="B114" s="36"/>
      <c r="C114" s="184"/>
      <c r="D114" s="185"/>
      <c r="E114" s="179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65"/>
      <c r="AX114" s="166"/>
      <c r="AY114" s="61"/>
      <c r="BA114" s="143"/>
      <c r="BB114" s="143"/>
      <c r="BS114" s="143"/>
    </row>
    <row r="115" spans="1:71" s="50" customFormat="1" ht="12.75">
      <c r="A115" s="183"/>
      <c r="B115" s="36"/>
      <c r="C115" s="184"/>
      <c r="D115" s="185"/>
      <c r="E115" s="179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65"/>
      <c r="AX115" s="166"/>
      <c r="AY115" s="61"/>
      <c r="BA115" s="143"/>
      <c r="BB115" s="143"/>
      <c r="BS115" s="143"/>
    </row>
    <row r="116" spans="1:71" s="50" customFormat="1" ht="12.75">
      <c r="A116" s="183"/>
      <c r="B116" s="36"/>
      <c r="C116" s="184"/>
      <c r="D116" s="185"/>
      <c r="E116" s="179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65"/>
      <c r="AX116" s="166"/>
      <c r="AY116" s="61"/>
      <c r="BA116" s="143"/>
      <c r="BB116" s="143"/>
      <c r="BS116" s="143"/>
    </row>
    <row r="117" spans="1:71" s="50" customFormat="1" ht="12.75">
      <c r="A117" s="183"/>
      <c r="B117" s="36"/>
      <c r="C117" s="184"/>
      <c r="D117" s="185"/>
      <c r="E117" s="179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65"/>
      <c r="AX117" s="166"/>
      <c r="AY117" s="61"/>
      <c r="BA117" s="143"/>
      <c r="BB117" s="143"/>
      <c r="BS117" s="143"/>
    </row>
    <row r="118" spans="1:71" s="50" customFormat="1" ht="12.75">
      <c r="A118" s="183"/>
      <c r="B118" s="36"/>
      <c r="C118" s="184"/>
      <c r="D118" s="185"/>
      <c r="E118" s="179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65"/>
      <c r="AX118" s="166"/>
      <c r="AY118" s="61"/>
      <c r="BA118" s="143"/>
      <c r="BB118" s="143"/>
      <c r="BS118" s="143"/>
    </row>
    <row r="119" spans="1:71" s="50" customFormat="1" ht="12.75">
      <c r="A119" s="183"/>
      <c r="B119" s="36"/>
      <c r="C119" s="184"/>
      <c r="D119" s="185"/>
      <c r="E119" s="179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65"/>
      <c r="AX119" s="166"/>
      <c r="AY119" s="61"/>
      <c r="BA119" s="143"/>
      <c r="BB119" s="143"/>
      <c r="BS119" s="143"/>
    </row>
    <row r="120" spans="1:71" s="50" customFormat="1" ht="12.75">
      <c r="A120" s="183"/>
      <c r="B120" s="36"/>
      <c r="C120" s="184"/>
      <c r="D120" s="185"/>
      <c r="E120" s="179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65"/>
      <c r="AX120" s="166"/>
      <c r="AY120" s="61"/>
      <c r="BA120" s="143"/>
      <c r="BB120" s="143"/>
      <c r="BS120" s="143"/>
    </row>
    <row r="121" spans="1:71" s="50" customFormat="1" ht="12.75">
      <c r="A121" s="183"/>
      <c r="B121" s="36"/>
      <c r="C121" s="184"/>
      <c r="D121" s="185"/>
      <c r="E121" s="179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65"/>
      <c r="AX121" s="166"/>
      <c r="AY121" s="61"/>
      <c r="BA121" s="143"/>
      <c r="BB121" s="143"/>
      <c r="BS121" s="143"/>
    </row>
    <row r="122" spans="1:71" s="50" customFormat="1" ht="12.75">
      <c r="A122" s="183"/>
      <c r="B122" s="36"/>
      <c r="C122" s="184"/>
      <c r="D122" s="185"/>
      <c r="E122" s="179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65"/>
      <c r="AX122" s="166"/>
      <c r="AY122" s="61"/>
      <c r="BA122" s="143"/>
      <c r="BB122" s="143"/>
      <c r="BS122" s="143"/>
    </row>
    <row r="123" spans="1:71" s="50" customFormat="1" ht="12.75">
      <c r="A123" s="183"/>
      <c r="B123" s="36"/>
      <c r="C123" s="184"/>
      <c r="D123" s="185"/>
      <c r="E123" s="179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65"/>
      <c r="AX123" s="166"/>
      <c r="AY123" s="61"/>
      <c r="BA123" s="143"/>
      <c r="BB123" s="143"/>
      <c r="BS123" s="143"/>
    </row>
    <row r="124" spans="1:71" s="50" customFormat="1" ht="12.75">
      <c r="A124" s="183"/>
      <c r="B124" s="36"/>
      <c r="C124" s="184"/>
      <c r="D124" s="185"/>
      <c r="E124" s="179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65"/>
      <c r="AX124" s="166"/>
      <c r="AY124" s="61"/>
      <c r="BA124" s="143"/>
      <c r="BB124" s="143"/>
      <c r="BS124" s="143"/>
    </row>
    <row r="125" spans="1:71" s="50" customFormat="1" ht="12.75">
      <c r="A125" s="183"/>
      <c r="B125" s="36"/>
      <c r="C125" s="184"/>
      <c r="D125" s="185"/>
      <c r="E125" s="179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65"/>
      <c r="AX125" s="166"/>
      <c r="AY125" s="61"/>
      <c r="BA125" s="143"/>
      <c r="BB125" s="143"/>
      <c r="BS125" s="143"/>
    </row>
    <row r="126" spans="1:71" s="50" customFormat="1" ht="12.75">
      <c r="A126" s="183"/>
      <c r="B126" s="36"/>
      <c r="C126" s="184"/>
      <c r="D126" s="185"/>
      <c r="E126" s="179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65"/>
      <c r="AX126" s="166"/>
      <c r="AY126" s="61"/>
      <c r="BA126" s="143"/>
      <c r="BB126" s="143"/>
      <c r="BS126" s="143"/>
    </row>
    <row r="127" spans="1:71" s="50" customFormat="1" ht="12.75">
      <c r="A127" s="183"/>
      <c r="B127" s="36"/>
      <c r="C127" s="184"/>
      <c r="D127" s="185"/>
      <c r="E127" s="179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65"/>
      <c r="AX127" s="166"/>
      <c r="AY127" s="61"/>
      <c r="BA127" s="143"/>
      <c r="BB127" s="143"/>
      <c r="BS127" s="143"/>
    </row>
    <row r="128" spans="1:71" s="50" customFormat="1" ht="12.75">
      <c r="A128" s="183"/>
      <c r="B128" s="36"/>
      <c r="C128" s="184"/>
      <c r="D128" s="185"/>
      <c r="E128" s="179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65"/>
      <c r="AX128" s="166"/>
      <c r="AY128" s="61"/>
      <c r="BA128" s="143"/>
      <c r="BB128" s="143"/>
      <c r="BS128" s="143"/>
    </row>
    <row r="129" spans="1:71" s="50" customFormat="1" ht="12.75">
      <c r="A129" s="183"/>
      <c r="B129" s="36"/>
      <c r="C129" s="184"/>
      <c r="D129" s="185"/>
      <c r="E129" s="179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65"/>
      <c r="AX129" s="166"/>
      <c r="AY129" s="61"/>
      <c r="BA129" s="143"/>
      <c r="BB129" s="143"/>
      <c r="BS129" s="143"/>
    </row>
    <row r="130" spans="1:71" s="50" customFormat="1" ht="12.75">
      <c r="A130" s="183"/>
      <c r="B130" s="36"/>
      <c r="C130" s="184"/>
      <c r="D130" s="185"/>
      <c r="E130" s="179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65"/>
      <c r="AX130" s="166"/>
      <c r="AY130" s="61"/>
      <c r="BA130" s="143"/>
      <c r="BB130" s="143"/>
      <c r="BS130" s="143"/>
    </row>
    <row r="131" spans="1:71" s="50" customFormat="1" ht="12.75">
      <c r="A131" s="183"/>
      <c r="B131" s="36"/>
      <c r="C131" s="184"/>
      <c r="D131" s="185"/>
      <c r="E131" s="179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65"/>
      <c r="AX131" s="166"/>
      <c r="AY131" s="61"/>
      <c r="BA131" s="143"/>
      <c r="BB131" s="143"/>
      <c r="BS131" s="143"/>
    </row>
    <row r="132" spans="1:71" s="50" customFormat="1" ht="12.75">
      <c r="A132" s="183"/>
      <c r="B132" s="36"/>
      <c r="C132" s="184"/>
      <c r="D132" s="185"/>
      <c r="E132" s="179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65"/>
      <c r="AX132" s="166"/>
      <c r="AY132" s="61"/>
      <c r="BA132" s="143"/>
      <c r="BB132" s="143"/>
      <c r="BS132" s="143"/>
    </row>
    <row r="133" spans="1:71" s="50" customFormat="1" ht="12.75">
      <c r="A133" s="183"/>
      <c r="B133" s="36"/>
      <c r="C133" s="184"/>
      <c r="D133" s="185"/>
      <c r="E133" s="179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65"/>
      <c r="AX133" s="166"/>
      <c r="AY133" s="61"/>
      <c r="BA133" s="143"/>
      <c r="BB133" s="143"/>
      <c r="BS133" s="143"/>
    </row>
    <row r="134" spans="1:71" s="50" customFormat="1" ht="12.75">
      <c r="A134" s="183"/>
      <c r="B134" s="36"/>
      <c r="C134" s="184"/>
      <c r="D134" s="185"/>
      <c r="E134" s="179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65"/>
      <c r="AX134" s="166"/>
      <c r="AY134" s="61"/>
      <c r="BA134" s="143"/>
      <c r="BB134" s="143"/>
      <c r="BS134" s="143"/>
    </row>
    <row r="135" spans="1:71" s="50" customFormat="1" ht="12.75">
      <c r="A135" s="183"/>
      <c r="B135" s="36"/>
      <c r="C135" s="184"/>
      <c r="D135" s="185"/>
      <c r="E135" s="179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65"/>
      <c r="AX135" s="166"/>
      <c r="AY135" s="61"/>
      <c r="BA135" s="143"/>
      <c r="BB135" s="143"/>
      <c r="BS135" s="143"/>
    </row>
    <row r="136" spans="1:71" s="50" customFormat="1" ht="12.75">
      <c r="A136" s="183"/>
      <c r="B136" s="36"/>
      <c r="C136" s="184"/>
      <c r="D136" s="185"/>
      <c r="E136" s="179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65"/>
      <c r="AX136" s="166"/>
      <c r="AY136" s="61"/>
      <c r="BA136" s="143"/>
      <c r="BB136" s="143"/>
      <c r="BS136" s="143"/>
    </row>
    <row r="137" spans="1:71" s="50" customFormat="1" ht="12.75">
      <c r="A137" s="183"/>
      <c r="B137" s="36"/>
      <c r="C137" s="184"/>
      <c r="D137" s="185"/>
      <c r="E137" s="179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65"/>
      <c r="AX137" s="166"/>
      <c r="AY137" s="61"/>
      <c r="BA137" s="143"/>
      <c r="BB137" s="143"/>
      <c r="BS137" s="143"/>
    </row>
    <row r="138" spans="1:71" s="50" customFormat="1" ht="12.75">
      <c r="A138" s="183"/>
      <c r="B138" s="36"/>
      <c r="C138" s="184"/>
      <c r="D138" s="185"/>
      <c r="E138" s="179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65"/>
      <c r="AX138" s="166"/>
      <c r="AY138" s="61"/>
      <c r="BA138" s="143"/>
      <c r="BB138" s="143"/>
      <c r="BS138" s="143"/>
    </row>
    <row r="139" spans="1:71" s="50" customFormat="1" ht="12.75">
      <c r="A139" s="183"/>
      <c r="B139" s="36"/>
      <c r="C139" s="184"/>
      <c r="D139" s="185"/>
      <c r="E139" s="179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65"/>
      <c r="AX139" s="166"/>
      <c r="AY139" s="61"/>
      <c r="BA139" s="143"/>
      <c r="BB139" s="143"/>
      <c r="BS139" s="143"/>
    </row>
    <row r="140" spans="1:71" s="50" customFormat="1" ht="12.75">
      <c r="A140" s="183"/>
      <c r="B140" s="36"/>
      <c r="C140" s="184"/>
      <c r="D140" s="185"/>
      <c r="E140" s="179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65"/>
      <c r="AX140" s="166"/>
      <c r="AY140" s="61"/>
      <c r="BA140" s="143"/>
      <c r="BB140" s="143"/>
      <c r="BS140" s="143"/>
    </row>
    <row r="141" spans="1:71" s="50" customFormat="1" ht="12.75">
      <c r="A141" s="183"/>
      <c r="B141" s="36"/>
      <c r="C141" s="184"/>
      <c r="D141" s="185"/>
      <c r="E141" s="179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65"/>
      <c r="AX141" s="166"/>
      <c r="AY141" s="61"/>
      <c r="BA141" s="143"/>
      <c r="BB141" s="143"/>
      <c r="BS141" s="143"/>
    </row>
    <row r="142" spans="1:71" s="50" customFormat="1" ht="12.75">
      <c r="A142" s="183"/>
      <c r="B142" s="36"/>
      <c r="C142" s="184"/>
      <c r="D142" s="185"/>
      <c r="E142" s="179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65"/>
      <c r="AX142" s="166"/>
      <c r="AY142" s="61"/>
      <c r="BA142" s="143"/>
      <c r="BB142" s="143"/>
      <c r="BS142" s="143"/>
    </row>
    <row r="143" spans="1:71" s="50" customFormat="1" ht="12.75">
      <c r="A143" s="183"/>
      <c r="B143" s="36"/>
      <c r="C143" s="184"/>
      <c r="D143" s="185"/>
      <c r="E143" s="179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65"/>
      <c r="AX143" s="166"/>
      <c r="AY143" s="61"/>
      <c r="BA143" s="143"/>
      <c r="BB143" s="143"/>
      <c r="BS143" s="143"/>
    </row>
    <row r="144" spans="1:71" s="50" customFormat="1" ht="12.75">
      <c r="A144" s="183"/>
      <c r="B144" s="36"/>
      <c r="C144" s="184"/>
      <c r="D144" s="185"/>
      <c r="E144" s="179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65"/>
      <c r="AX144" s="166"/>
      <c r="AY144" s="61"/>
      <c r="BA144" s="143"/>
      <c r="BB144" s="143"/>
      <c r="BS144" s="143"/>
    </row>
    <row r="145" spans="1:71" s="50" customFormat="1" ht="12.75">
      <c r="A145" s="183"/>
      <c r="B145" s="36"/>
      <c r="C145" s="184"/>
      <c r="D145" s="185"/>
      <c r="E145" s="179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65"/>
      <c r="AX145" s="166"/>
      <c r="AY145" s="61"/>
      <c r="BA145" s="143"/>
      <c r="BB145" s="143"/>
      <c r="BS145" s="143"/>
    </row>
    <row r="146" spans="1:71" s="50" customFormat="1" ht="12.75">
      <c r="A146" s="183"/>
      <c r="B146" s="36"/>
      <c r="C146" s="184"/>
      <c r="D146" s="185"/>
      <c r="E146" s="179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65"/>
      <c r="AX146" s="166"/>
      <c r="AY146" s="61"/>
      <c r="BA146" s="143"/>
      <c r="BB146" s="143"/>
      <c r="BS146" s="143"/>
    </row>
    <row r="147" spans="1:71" s="50" customFormat="1" ht="12.75">
      <c r="A147" s="183"/>
      <c r="B147" s="36"/>
      <c r="C147" s="184"/>
      <c r="D147" s="185"/>
      <c r="E147" s="179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65"/>
      <c r="AX147" s="166"/>
      <c r="AY147" s="61"/>
      <c r="BA147" s="143"/>
      <c r="BB147" s="143"/>
      <c r="BS147" s="143"/>
    </row>
    <row r="148" spans="1:71" s="50" customFormat="1" ht="12.75">
      <c r="A148" s="183"/>
      <c r="B148" s="36"/>
      <c r="C148" s="184"/>
      <c r="D148" s="185"/>
      <c r="E148" s="17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65"/>
      <c r="AX148" s="166"/>
      <c r="AY148" s="61"/>
      <c r="BA148" s="143"/>
      <c r="BB148" s="143"/>
      <c r="BS148" s="143"/>
    </row>
    <row r="149" spans="1:71" s="50" customFormat="1" ht="12.75">
      <c r="A149" s="183"/>
      <c r="B149" s="36"/>
      <c r="C149" s="184"/>
      <c r="D149" s="185"/>
      <c r="E149" s="17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65"/>
      <c r="AX149" s="166"/>
      <c r="AY149" s="61"/>
      <c r="BA149" s="143"/>
      <c r="BB149" s="143"/>
      <c r="BS149" s="143"/>
    </row>
    <row r="150" spans="1:71" s="50" customFormat="1" ht="12.75">
      <c r="A150" s="183"/>
      <c r="B150" s="36"/>
      <c r="C150" s="184"/>
      <c r="D150" s="185"/>
      <c r="E150" s="179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65"/>
      <c r="AX150" s="166"/>
      <c r="AY150" s="61"/>
      <c r="BA150" s="143"/>
      <c r="BB150" s="143"/>
      <c r="BS150" s="143"/>
    </row>
    <row r="151" spans="1:71" s="50" customFormat="1" ht="12.75">
      <c r="A151" s="183"/>
      <c r="B151" s="36"/>
      <c r="C151" s="184"/>
      <c r="D151" s="185"/>
      <c r="E151" s="179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65"/>
      <c r="AX151" s="166"/>
      <c r="AY151" s="61"/>
      <c r="BA151" s="143"/>
      <c r="BB151" s="143"/>
      <c r="BS151" s="143"/>
    </row>
    <row r="152" spans="1:71" s="50" customFormat="1" ht="12.75">
      <c r="A152" s="183"/>
      <c r="B152" s="36"/>
      <c r="C152" s="184"/>
      <c r="D152" s="185"/>
      <c r="E152" s="17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65"/>
      <c r="AX152" s="166"/>
      <c r="AY152" s="61"/>
      <c r="BA152" s="143"/>
      <c r="BB152" s="143"/>
      <c r="BS152" s="143"/>
    </row>
    <row r="153" spans="1:71" s="50" customFormat="1" ht="12.75">
      <c r="A153" s="183"/>
      <c r="B153" s="36"/>
      <c r="C153" s="184"/>
      <c r="D153" s="185"/>
      <c r="E153" s="17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65"/>
      <c r="AX153" s="166"/>
      <c r="AY153" s="61"/>
      <c r="BA153" s="143"/>
      <c r="BB153" s="143"/>
      <c r="BS153" s="143"/>
    </row>
    <row r="154" spans="1:71" s="50" customFormat="1" ht="12.75">
      <c r="A154" s="183"/>
      <c r="B154" s="36"/>
      <c r="C154" s="184"/>
      <c r="D154" s="185"/>
      <c r="E154" s="179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65"/>
      <c r="AX154" s="166"/>
      <c r="AY154" s="61"/>
      <c r="BA154" s="143"/>
      <c r="BB154" s="143"/>
      <c r="BS154" s="143"/>
    </row>
    <row r="155" spans="1:71" s="50" customFormat="1" ht="12.75">
      <c r="A155" s="183"/>
      <c r="B155" s="36"/>
      <c r="C155" s="184"/>
      <c r="D155" s="185"/>
      <c r="E155" s="179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65"/>
      <c r="AX155" s="166"/>
      <c r="AY155" s="61"/>
      <c r="BA155" s="143"/>
      <c r="BB155" s="143"/>
      <c r="BS155" s="143"/>
    </row>
    <row r="156" spans="1:71" s="50" customFormat="1" ht="12.75">
      <c r="A156" s="183"/>
      <c r="B156" s="36"/>
      <c r="C156" s="184"/>
      <c r="D156" s="185"/>
      <c r="E156" s="179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65"/>
      <c r="AX156" s="166"/>
      <c r="AY156" s="61"/>
      <c r="BA156" s="143"/>
      <c r="BB156" s="143"/>
      <c r="BS156" s="143"/>
    </row>
    <row r="157" spans="1:71" s="50" customFormat="1" ht="12.75">
      <c r="A157" s="183"/>
      <c r="B157" s="36"/>
      <c r="C157" s="184"/>
      <c r="D157" s="185"/>
      <c r="E157" s="179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65"/>
      <c r="AX157" s="166"/>
      <c r="AY157" s="61"/>
      <c r="BA157" s="143"/>
      <c r="BB157" s="143"/>
      <c r="BS157" s="143"/>
    </row>
    <row r="158" spans="1:71" s="50" customFormat="1" ht="12.75">
      <c r="A158" s="183"/>
      <c r="B158" s="36"/>
      <c r="C158" s="184"/>
      <c r="D158" s="185"/>
      <c r="E158" s="179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65"/>
      <c r="AX158" s="166"/>
      <c r="AY158" s="61"/>
      <c r="BA158" s="143"/>
      <c r="BB158" s="143"/>
      <c r="BS158" s="143"/>
    </row>
    <row r="159" spans="1:71" s="50" customFormat="1" ht="12.75">
      <c r="A159" s="183"/>
      <c r="B159" s="36"/>
      <c r="C159" s="184"/>
      <c r="D159" s="185"/>
      <c r="E159" s="179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65"/>
      <c r="AX159" s="166"/>
      <c r="AY159" s="61"/>
      <c r="BA159" s="143"/>
      <c r="BB159" s="143"/>
      <c r="BS159" s="143"/>
    </row>
    <row r="160" spans="1:71" s="50" customFormat="1" ht="12.75">
      <c r="A160" s="183"/>
      <c r="B160" s="36"/>
      <c r="C160" s="184"/>
      <c r="D160" s="185"/>
      <c r="E160" s="179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65"/>
      <c r="AX160" s="166"/>
      <c r="AY160" s="61"/>
      <c r="BA160" s="143"/>
      <c r="BB160" s="143"/>
      <c r="BS160" s="143"/>
    </row>
    <row r="161" spans="1:71" s="50" customFormat="1" ht="12.75">
      <c r="A161" s="183"/>
      <c r="B161" s="36"/>
      <c r="C161" s="184"/>
      <c r="D161" s="185"/>
      <c r="E161" s="179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65"/>
      <c r="AX161" s="166"/>
      <c r="AY161" s="61"/>
      <c r="BA161" s="143"/>
      <c r="BB161" s="143"/>
      <c r="BS161" s="143"/>
    </row>
    <row r="162" spans="1:71" s="50" customFormat="1" ht="12.75">
      <c r="A162" s="183"/>
      <c r="B162" s="36"/>
      <c r="C162" s="184"/>
      <c r="D162" s="185"/>
      <c r="E162" s="179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65"/>
      <c r="AX162" s="166"/>
      <c r="AY162" s="61"/>
      <c r="BA162" s="143"/>
      <c r="BB162" s="143"/>
      <c r="BS162" s="143"/>
    </row>
    <row r="163" spans="1:71" s="50" customFormat="1" ht="12.75">
      <c r="A163" s="183"/>
      <c r="B163" s="36"/>
      <c r="C163" s="184"/>
      <c r="D163" s="185"/>
      <c r="E163" s="179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65"/>
      <c r="AX163" s="166"/>
      <c r="AY163" s="61"/>
      <c r="BA163" s="143"/>
      <c r="BB163" s="143"/>
      <c r="BS163" s="143"/>
    </row>
    <row r="164" spans="1:71" s="50" customFormat="1" ht="12.75">
      <c r="A164" s="183"/>
      <c r="B164" s="36"/>
      <c r="C164" s="184"/>
      <c r="D164" s="185"/>
      <c r="E164" s="179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65"/>
      <c r="AX164" s="166"/>
      <c r="AY164" s="61"/>
      <c r="BA164" s="143"/>
      <c r="BB164" s="143"/>
      <c r="BS164" s="143"/>
    </row>
    <row r="165" spans="1:71" s="50" customFormat="1" ht="12.75">
      <c r="A165" s="183"/>
      <c r="B165" s="36"/>
      <c r="C165" s="184"/>
      <c r="D165" s="185"/>
      <c r="E165" s="179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65"/>
      <c r="AX165" s="166"/>
      <c r="AY165" s="61"/>
      <c r="BA165" s="143"/>
      <c r="BB165" s="143"/>
      <c r="BS165" s="143"/>
    </row>
    <row r="166" spans="1:71" s="50" customFormat="1" ht="12.75">
      <c r="A166" s="183"/>
      <c r="B166" s="36"/>
      <c r="C166" s="184"/>
      <c r="D166" s="185"/>
      <c r="E166" s="179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65"/>
      <c r="AX166" s="166"/>
      <c r="AY166" s="61"/>
      <c r="BA166" s="143"/>
      <c r="BB166" s="143"/>
      <c r="BS166" s="143"/>
    </row>
    <row r="167" spans="1:71" s="50" customFormat="1" ht="12.75">
      <c r="A167" s="183"/>
      <c r="B167" s="36"/>
      <c r="C167" s="184"/>
      <c r="D167" s="185"/>
      <c r="E167" s="179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65"/>
      <c r="AX167" s="166"/>
      <c r="AY167" s="61"/>
      <c r="BA167" s="143"/>
      <c r="BB167" s="143"/>
      <c r="BS167" s="143"/>
    </row>
    <row r="168" spans="1:71" s="50" customFormat="1" ht="12.75">
      <c r="A168" s="183"/>
      <c r="B168" s="36"/>
      <c r="C168" s="184"/>
      <c r="D168" s="185"/>
      <c r="E168" s="179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65"/>
      <c r="AX168" s="166"/>
      <c r="AY168" s="61"/>
      <c r="BA168" s="143"/>
      <c r="BB168" s="143"/>
      <c r="BS168" s="143"/>
    </row>
    <row r="169" spans="1:71" s="50" customFormat="1" ht="12.75">
      <c r="A169" s="183"/>
      <c r="B169" s="36"/>
      <c r="C169" s="184"/>
      <c r="D169" s="185"/>
      <c r="E169" s="179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65"/>
      <c r="AX169" s="166"/>
      <c r="AY169" s="61"/>
      <c r="BA169" s="143"/>
      <c r="BB169" s="143"/>
      <c r="BS169" s="143"/>
    </row>
    <row r="170" spans="1:71" s="50" customFormat="1" ht="12.75">
      <c r="A170" s="183"/>
      <c r="B170" s="36"/>
      <c r="C170" s="184"/>
      <c r="D170" s="185"/>
      <c r="E170" s="179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65"/>
      <c r="AX170" s="166"/>
      <c r="AY170" s="61"/>
      <c r="BA170" s="143"/>
      <c r="BB170" s="143"/>
      <c r="BS170" s="143"/>
    </row>
    <row r="171" spans="1:71" s="50" customFormat="1" ht="12.75">
      <c r="A171" s="183"/>
      <c r="B171" s="36"/>
      <c r="C171" s="184"/>
      <c r="D171" s="185"/>
      <c r="E171" s="179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65"/>
      <c r="AX171" s="166"/>
      <c r="AY171" s="61"/>
      <c r="BA171" s="143"/>
      <c r="BB171" s="143"/>
      <c r="BS171" s="143"/>
    </row>
  </sheetData>
  <mergeCells count="14">
    <mergeCell ref="F65:G65"/>
    <mergeCell ref="F66:G66"/>
    <mergeCell ref="F61:G61"/>
    <mergeCell ref="F62:G62"/>
    <mergeCell ref="F63:G63"/>
    <mergeCell ref="F64:G64"/>
    <mergeCell ref="F57:G57"/>
    <mergeCell ref="F58:G58"/>
    <mergeCell ref="F59:G59"/>
    <mergeCell ref="F60:G60"/>
    <mergeCell ref="AZ2:BN3"/>
    <mergeCell ref="A3:D8"/>
    <mergeCell ref="G43:H43"/>
    <mergeCell ref="F56:G5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20"/>
  <sheetViews>
    <sheetView zoomScale="70" zoomScaleNormal="7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D29" sqref="AD29"/>
    </sheetView>
  </sheetViews>
  <sheetFormatPr defaultColWidth="11.421875" defaultRowHeight="12.75"/>
  <cols>
    <col min="1" max="1" width="6.57421875" style="50" customWidth="1"/>
    <col min="2" max="2" width="7.8515625" style="50" customWidth="1"/>
    <col min="3" max="3" width="8.8515625" style="50" customWidth="1"/>
    <col min="4" max="4" width="12.00390625" style="50" bestFit="1" customWidth="1"/>
    <col min="5" max="5" width="28.57421875" style="50" bestFit="1" customWidth="1"/>
    <col min="6" max="8" width="8.28125" style="50" customWidth="1"/>
    <col min="9" max="11" width="9.140625" style="50" bestFit="1" customWidth="1"/>
    <col min="12" max="14" width="8.28125" style="50" customWidth="1"/>
    <col min="15" max="16" width="8.421875" style="50" customWidth="1"/>
    <col min="17" max="30" width="8.28125" style="50" customWidth="1"/>
    <col min="31" max="34" width="5.8515625" style="50" customWidth="1"/>
    <col min="35" max="36" width="12.421875" style="50" customWidth="1"/>
    <col min="37" max="16384" width="10.421875" style="50" customWidth="1"/>
  </cols>
  <sheetData>
    <row r="1" spans="1:31" ht="34.5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26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ht="22.5">
      <c r="A3" s="230"/>
      <c r="B3" s="230"/>
      <c r="C3" s="230"/>
      <c r="D3" s="230"/>
      <c r="E3" s="244" t="s">
        <v>92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51"/>
    </row>
    <row r="4" spans="1:31" ht="16.5" thickBot="1">
      <c r="A4" s="230"/>
      <c r="B4" s="230"/>
      <c r="C4" s="230"/>
      <c r="D4" s="230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78"/>
    </row>
    <row r="5" spans="1:31" ht="12.75">
      <c r="A5" s="230"/>
      <c r="B5" s="230"/>
      <c r="C5" s="230"/>
      <c r="D5" s="230"/>
      <c r="E5" s="115" t="s">
        <v>35</v>
      </c>
      <c r="F5" s="116">
        <v>1</v>
      </c>
      <c r="G5" s="117">
        <f>F5+1</f>
        <v>2</v>
      </c>
      <c r="H5" s="117">
        <f aca="true" t="shared" si="0" ref="H5:AD5">G5+1</f>
        <v>3</v>
      </c>
      <c r="I5" s="117">
        <f t="shared" si="0"/>
        <v>4</v>
      </c>
      <c r="J5" s="117">
        <f t="shared" si="0"/>
        <v>5</v>
      </c>
      <c r="K5" s="117">
        <f t="shared" si="0"/>
        <v>6</v>
      </c>
      <c r="L5" s="117">
        <f t="shared" si="0"/>
        <v>7</v>
      </c>
      <c r="M5" s="117">
        <f t="shared" si="0"/>
        <v>8</v>
      </c>
      <c r="N5" s="117">
        <f t="shared" si="0"/>
        <v>9</v>
      </c>
      <c r="O5" s="117">
        <f t="shared" si="0"/>
        <v>10</v>
      </c>
      <c r="P5" s="117">
        <f t="shared" si="0"/>
        <v>11</v>
      </c>
      <c r="Q5" s="117">
        <f t="shared" si="0"/>
        <v>12</v>
      </c>
      <c r="R5" s="117">
        <f t="shared" si="0"/>
        <v>13</v>
      </c>
      <c r="S5" s="117">
        <f t="shared" si="0"/>
        <v>14</v>
      </c>
      <c r="T5" s="117">
        <f t="shared" si="0"/>
        <v>15</v>
      </c>
      <c r="U5" s="117">
        <f t="shared" si="0"/>
        <v>16</v>
      </c>
      <c r="V5" s="117">
        <f t="shared" si="0"/>
        <v>17</v>
      </c>
      <c r="W5" s="117">
        <f t="shared" si="0"/>
        <v>18</v>
      </c>
      <c r="X5" s="117">
        <f t="shared" si="0"/>
        <v>19</v>
      </c>
      <c r="Y5" s="117">
        <f t="shared" si="0"/>
        <v>20</v>
      </c>
      <c r="Z5" s="117">
        <f t="shared" si="0"/>
        <v>21</v>
      </c>
      <c r="AA5" s="117">
        <f t="shared" si="0"/>
        <v>22</v>
      </c>
      <c r="AB5" s="117">
        <f t="shared" si="0"/>
        <v>23</v>
      </c>
      <c r="AC5" s="117">
        <f t="shared" si="0"/>
        <v>24</v>
      </c>
      <c r="AD5" s="116">
        <f t="shared" si="0"/>
        <v>25</v>
      </c>
      <c r="AE5" s="118"/>
    </row>
    <row r="6" spans="1:31" ht="12.75">
      <c r="A6" s="230"/>
      <c r="B6" s="230"/>
      <c r="C6" s="230"/>
      <c r="D6" s="230"/>
      <c r="E6" s="119" t="s">
        <v>26</v>
      </c>
      <c r="F6" s="120"/>
      <c r="G6" s="120"/>
      <c r="H6" s="120">
        <v>1</v>
      </c>
      <c r="I6" s="120"/>
      <c r="J6" s="120"/>
      <c r="K6" s="120">
        <v>3</v>
      </c>
      <c r="L6" s="120">
        <v>2</v>
      </c>
      <c r="M6" s="120"/>
      <c r="N6" s="120">
        <v>3</v>
      </c>
      <c r="O6" s="120">
        <v>1</v>
      </c>
      <c r="P6" s="120">
        <v>2</v>
      </c>
      <c r="Q6" s="120"/>
      <c r="R6" s="120"/>
      <c r="S6" s="120">
        <v>3</v>
      </c>
      <c r="T6" s="120">
        <v>2</v>
      </c>
      <c r="U6" s="120">
        <v>2</v>
      </c>
      <c r="V6" s="120">
        <v>2</v>
      </c>
      <c r="W6" s="120">
        <v>2</v>
      </c>
      <c r="X6" s="120">
        <v>2</v>
      </c>
      <c r="Y6" s="120" t="s">
        <v>179</v>
      </c>
      <c r="Z6" s="120"/>
      <c r="AA6" s="120"/>
      <c r="AB6" s="120"/>
      <c r="AC6" s="120"/>
      <c r="AD6" s="121"/>
      <c r="AE6" s="122"/>
    </row>
    <row r="7" spans="1:31" ht="12.75">
      <c r="A7" s="230"/>
      <c r="B7" s="230"/>
      <c r="C7" s="230"/>
      <c r="D7" s="230"/>
      <c r="E7" s="123" t="s">
        <v>31</v>
      </c>
      <c r="F7" s="125">
        <v>1</v>
      </c>
      <c r="G7" s="125">
        <v>1</v>
      </c>
      <c r="H7" s="125">
        <v>1</v>
      </c>
      <c r="I7" s="125">
        <v>1</v>
      </c>
      <c r="J7" s="125">
        <v>1</v>
      </c>
      <c r="K7" s="125">
        <v>1</v>
      </c>
      <c r="L7" s="125">
        <v>1</v>
      </c>
      <c r="M7" s="125">
        <v>1</v>
      </c>
      <c r="N7" s="125">
        <v>2</v>
      </c>
      <c r="O7" s="125">
        <v>2</v>
      </c>
      <c r="P7" s="125">
        <v>1</v>
      </c>
      <c r="Q7" s="125">
        <v>1</v>
      </c>
      <c r="R7" s="125">
        <v>2</v>
      </c>
      <c r="S7" s="125">
        <v>2</v>
      </c>
      <c r="T7" s="125">
        <v>2</v>
      </c>
      <c r="U7" s="125">
        <v>2</v>
      </c>
      <c r="V7" s="125">
        <v>1</v>
      </c>
      <c r="W7" s="125">
        <v>1</v>
      </c>
      <c r="X7" s="125">
        <v>1</v>
      </c>
      <c r="Y7" s="125">
        <v>1</v>
      </c>
      <c r="Z7" s="125"/>
      <c r="AA7" s="125"/>
      <c r="AB7" s="125"/>
      <c r="AC7" s="125"/>
      <c r="AD7" s="124"/>
      <c r="AE7" s="126"/>
    </row>
    <row r="8" spans="1:31" ht="13.5" thickBot="1">
      <c r="A8" s="231"/>
      <c r="B8" s="231"/>
      <c r="C8" s="231"/>
      <c r="D8" s="231"/>
      <c r="E8" s="127" t="s">
        <v>19</v>
      </c>
      <c r="F8" s="128"/>
      <c r="G8" s="128">
        <v>41287</v>
      </c>
      <c r="H8" s="128">
        <v>41300</v>
      </c>
      <c r="I8" s="128">
        <v>41301</v>
      </c>
      <c r="J8" s="128">
        <v>41371</v>
      </c>
      <c r="K8" s="128">
        <v>41385</v>
      </c>
      <c r="L8" s="128">
        <v>41406</v>
      </c>
      <c r="M8" s="128">
        <v>41420</v>
      </c>
      <c r="N8" s="128">
        <v>41441</v>
      </c>
      <c r="O8" s="128">
        <v>41448</v>
      </c>
      <c r="P8" s="128">
        <v>41455</v>
      </c>
      <c r="Q8" s="128">
        <v>41462</v>
      </c>
      <c r="R8" s="128">
        <v>41469</v>
      </c>
      <c r="S8" s="128">
        <v>41490</v>
      </c>
      <c r="T8" s="128">
        <v>41497</v>
      </c>
      <c r="U8" s="128">
        <v>41518</v>
      </c>
      <c r="V8" s="128">
        <v>41525</v>
      </c>
      <c r="W8" s="128">
        <v>41538</v>
      </c>
      <c r="X8" s="128">
        <v>41553</v>
      </c>
      <c r="Y8" s="128">
        <v>41574</v>
      </c>
      <c r="Z8" s="128"/>
      <c r="AA8" s="128"/>
      <c r="AB8" s="128"/>
      <c r="AC8" s="128"/>
      <c r="AD8" s="128"/>
      <c r="AE8" s="129"/>
    </row>
    <row r="9" spans="1:31" ht="13.5" thickBot="1">
      <c r="A9" s="44" t="s">
        <v>30</v>
      </c>
      <c r="B9" s="45" t="s">
        <v>25</v>
      </c>
      <c r="C9" s="46" t="s">
        <v>36</v>
      </c>
      <c r="D9" s="56" t="s">
        <v>93</v>
      </c>
      <c r="E9" s="47" t="s">
        <v>28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6" t="s">
        <v>23</v>
      </c>
    </row>
    <row r="10" spans="1:31" ht="12.75">
      <c r="A10" s="39">
        <v>1</v>
      </c>
      <c r="B10" s="66">
        <f aca="true" t="shared" si="1" ref="B10:B18">AE10</f>
        <v>19</v>
      </c>
      <c r="C10" s="67">
        <v>157648</v>
      </c>
      <c r="D10" s="68" t="s">
        <v>94</v>
      </c>
      <c r="E10" s="69" t="s">
        <v>158</v>
      </c>
      <c r="F10" s="70">
        <v>1</v>
      </c>
      <c r="G10" s="70">
        <v>1</v>
      </c>
      <c r="H10" s="70">
        <v>0</v>
      </c>
      <c r="I10" s="70">
        <v>1</v>
      </c>
      <c r="J10" s="70">
        <v>1</v>
      </c>
      <c r="K10" s="70">
        <v>1</v>
      </c>
      <c r="L10" s="70">
        <v>1</v>
      </c>
      <c r="M10" s="70">
        <v>1</v>
      </c>
      <c r="N10" s="70">
        <v>1</v>
      </c>
      <c r="O10" s="70">
        <v>1</v>
      </c>
      <c r="P10" s="70">
        <v>1</v>
      </c>
      <c r="Q10" s="70">
        <v>0</v>
      </c>
      <c r="R10" s="70">
        <v>1</v>
      </c>
      <c r="S10" s="70">
        <v>1</v>
      </c>
      <c r="T10" s="70">
        <v>1</v>
      </c>
      <c r="U10" s="70">
        <v>2</v>
      </c>
      <c r="V10" s="70">
        <v>1</v>
      </c>
      <c r="W10" s="70">
        <v>1</v>
      </c>
      <c r="X10" s="70">
        <v>1</v>
      </c>
      <c r="Y10" s="70">
        <v>1</v>
      </c>
      <c r="Z10" s="70"/>
      <c r="AA10" s="70"/>
      <c r="AB10" s="70"/>
      <c r="AC10" s="70"/>
      <c r="AD10" s="70"/>
      <c r="AE10" s="67">
        <f aca="true" t="shared" si="2" ref="AE10:AE20">SUM(F10:AD10)</f>
        <v>19</v>
      </c>
    </row>
    <row r="11" spans="1:31" ht="12.75">
      <c r="A11" s="15">
        <f>A10+1</f>
        <v>2</v>
      </c>
      <c r="B11" s="66">
        <f t="shared" si="1"/>
        <v>5</v>
      </c>
      <c r="C11" s="72">
        <v>4652</v>
      </c>
      <c r="D11" s="73">
        <v>420</v>
      </c>
      <c r="E11" s="74" t="s">
        <v>80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1</v>
      </c>
      <c r="R11" s="70">
        <v>2</v>
      </c>
      <c r="S11" s="70">
        <v>2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/>
      <c r="AA11" s="70"/>
      <c r="AB11" s="70"/>
      <c r="AC11" s="70"/>
      <c r="AD11" s="70"/>
      <c r="AE11" s="72">
        <f t="shared" si="2"/>
        <v>5</v>
      </c>
    </row>
    <row r="12" spans="1:31" ht="12.75">
      <c r="A12" s="15">
        <f aca="true" t="shared" si="3" ref="A12:A18">A11+1</f>
        <v>3</v>
      </c>
      <c r="B12" s="66">
        <f t="shared" si="1"/>
        <v>4</v>
      </c>
      <c r="C12" s="72">
        <v>51325</v>
      </c>
      <c r="D12" s="73">
        <v>420</v>
      </c>
      <c r="E12" s="74" t="s">
        <v>101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2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/>
      <c r="AA12" s="70"/>
      <c r="AB12" s="70"/>
      <c r="AC12" s="70"/>
      <c r="AD12" s="70"/>
      <c r="AE12" s="72">
        <f t="shared" si="2"/>
        <v>4</v>
      </c>
    </row>
    <row r="13" spans="1:31" ht="12.75">
      <c r="A13" s="15">
        <f t="shared" si="3"/>
        <v>4</v>
      </c>
      <c r="B13" s="66">
        <f t="shared" si="1"/>
        <v>2</v>
      </c>
      <c r="C13" s="72">
        <v>160651</v>
      </c>
      <c r="D13" s="73" t="s">
        <v>94</v>
      </c>
      <c r="E13" s="74" t="s">
        <v>71</v>
      </c>
      <c r="F13" s="70">
        <v>0</v>
      </c>
      <c r="G13" s="70">
        <v>0</v>
      </c>
      <c r="H13" s="70">
        <v>1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1</v>
      </c>
      <c r="V13" s="70">
        <v>0</v>
      </c>
      <c r="W13" s="70">
        <v>0</v>
      </c>
      <c r="X13" s="70">
        <v>0</v>
      </c>
      <c r="Y13" s="70">
        <v>0</v>
      </c>
      <c r="Z13" s="70"/>
      <c r="AA13" s="70"/>
      <c r="AB13" s="70"/>
      <c r="AC13" s="70"/>
      <c r="AD13" s="70"/>
      <c r="AE13" s="72">
        <f t="shared" si="2"/>
        <v>2</v>
      </c>
    </row>
    <row r="14" spans="1:31" ht="12.75">
      <c r="A14" s="15">
        <f t="shared" si="3"/>
        <v>5</v>
      </c>
      <c r="B14" s="66">
        <f t="shared" si="1"/>
        <v>0</v>
      </c>
      <c r="C14" s="72"/>
      <c r="D14" s="73" t="s">
        <v>99</v>
      </c>
      <c r="E14" s="74" t="s">
        <v>100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/>
      <c r="AA14" s="70"/>
      <c r="AB14" s="70"/>
      <c r="AC14" s="70"/>
      <c r="AD14" s="70"/>
      <c r="AE14" s="72">
        <f t="shared" si="2"/>
        <v>0</v>
      </c>
    </row>
    <row r="15" spans="1:31" ht="12.75">
      <c r="A15" s="15">
        <f t="shared" si="3"/>
        <v>6</v>
      </c>
      <c r="B15" s="66">
        <f t="shared" si="1"/>
        <v>0</v>
      </c>
      <c r="C15" s="72"/>
      <c r="D15" s="73" t="s">
        <v>96</v>
      </c>
      <c r="E15" s="74" t="s">
        <v>70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/>
      <c r="AA15" s="70"/>
      <c r="AB15" s="70"/>
      <c r="AC15" s="70"/>
      <c r="AD15" s="70"/>
      <c r="AE15" s="72">
        <f t="shared" si="2"/>
        <v>0</v>
      </c>
    </row>
    <row r="16" spans="1:31" ht="12.75">
      <c r="A16" s="15">
        <f t="shared" si="3"/>
        <v>7</v>
      </c>
      <c r="B16" s="66">
        <f t="shared" si="1"/>
        <v>0</v>
      </c>
      <c r="C16" s="72"/>
      <c r="D16" s="73" t="s">
        <v>97</v>
      </c>
      <c r="E16" s="74" t="s">
        <v>72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/>
      <c r="AA16" s="70"/>
      <c r="AB16" s="70"/>
      <c r="AC16" s="70"/>
      <c r="AD16" s="70"/>
      <c r="AE16" s="72">
        <f t="shared" si="2"/>
        <v>0</v>
      </c>
    </row>
    <row r="17" spans="1:31" ht="12.75">
      <c r="A17" s="15">
        <f t="shared" si="3"/>
        <v>8</v>
      </c>
      <c r="B17" s="66">
        <f t="shared" si="1"/>
        <v>0</v>
      </c>
      <c r="C17" s="72"/>
      <c r="D17" s="73" t="s">
        <v>95</v>
      </c>
      <c r="E17" s="74" t="s">
        <v>73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/>
      <c r="AA17" s="70"/>
      <c r="AB17" s="70"/>
      <c r="AC17" s="70"/>
      <c r="AD17" s="70"/>
      <c r="AE17" s="72">
        <f t="shared" si="2"/>
        <v>0</v>
      </c>
    </row>
    <row r="18" spans="1:31" ht="12.75">
      <c r="A18" s="15">
        <f t="shared" si="3"/>
        <v>9</v>
      </c>
      <c r="B18" s="66">
        <f t="shared" si="1"/>
        <v>0</v>
      </c>
      <c r="C18" s="72">
        <v>15</v>
      </c>
      <c r="D18" s="73" t="s">
        <v>98</v>
      </c>
      <c r="E18" s="74" t="s">
        <v>81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/>
      <c r="AA18" s="70"/>
      <c r="AB18" s="70"/>
      <c r="AC18" s="70"/>
      <c r="AD18" s="70"/>
      <c r="AE18" s="72">
        <f t="shared" si="2"/>
        <v>0</v>
      </c>
    </row>
    <row r="19" spans="1:31" ht="12.75">
      <c r="A19" s="15"/>
      <c r="B19" s="11"/>
      <c r="C19" s="10"/>
      <c r="D19" s="57"/>
      <c r="E19" s="1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>
        <f t="shared" si="2"/>
        <v>0</v>
      </c>
    </row>
    <row r="20" spans="1:31" ht="12.75">
      <c r="A20" s="15"/>
      <c r="B20" s="11"/>
      <c r="C20" s="10"/>
      <c r="D20" s="57"/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0">
        <f t="shared" si="2"/>
        <v>0</v>
      </c>
    </row>
  </sheetData>
  <sheetProtection/>
  <mergeCells count="3">
    <mergeCell ref="A3:D8"/>
    <mergeCell ref="E3:AD3"/>
    <mergeCell ref="E4:AD4"/>
  </mergeCells>
  <printOptions/>
  <pageMargins left="0.5118110236220472" right="0.7874015748031497" top="0.984251968503937" bottom="0.984251968503937" header="0" footer="0"/>
  <pageSetup fitToHeight="1" fitToWidth="1" horizontalDpi="600" verticalDpi="600" orientation="portrait" paperSize="8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I63"/>
  <sheetViews>
    <sheetView zoomScale="70" zoomScaleNormal="70" workbookViewId="0" topLeftCell="A1">
      <selection activeCell="N29" sqref="N29"/>
    </sheetView>
  </sheetViews>
  <sheetFormatPr defaultColWidth="11.421875" defaultRowHeight="12.75"/>
  <cols>
    <col min="1" max="1" width="4.8515625" style="30" bestFit="1" customWidth="1"/>
    <col min="2" max="2" width="7.28125" style="36" customWidth="1"/>
    <col min="3" max="3" width="8.140625" style="30" bestFit="1" customWidth="1"/>
    <col min="4" max="4" width="18.57421875" style="31" customWidth="1"/>
    <col min="5" max="5" width="16.28125" style="31" customWidth="1"/>
    <col min="6" max="9" width="7.7109375" style="30" customWidth="1"/>
    <col min="10" max="10" width="8.57421875" style="30" bestFit="1" customWidth="1"/>
    <col min="11" max="31" width="7.7109375" style="30" customWidth="1"/>
    <col min="32" max="32" width="2.7109375" style="30" customWidth="1"/>
    <col min="33" max="33" width="6.8515625" style="32" bestFit="1" customWidth="1"/>
    <col min="34" max="34" width="11.57421875" style="33" bestFit="1" customWidth="1"/>
    <col min="35" max="35" width="3.421875" style="31" bestFit="1" customWidth="1"/>
    <col min="36" max="16384" width="11.421875" style="31" customWidth="1"/>
  </cols>
  <sheetData>
    <row r="1" spans="1:35" s="21" customFormat="1" ht="33">
      <c r="A1" s="236" t="s">
        <v>151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2"/>
      <c r="AH1" s="22"/>
      <c r="AI1" s="22"/>
    </row>
    <row r="2" spans="1:35" s="24" customFormat="1" ht="23.25">
      <c r="A2" s="232"/>
      <c r="B2" s="232"/>
      <c r="C2" s="232"/>
      <c r="D2" s="232"/>
      <c r="E2" s="234" t="s">
        <v>139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"/>
      <c r="AH2" s="23"/>
      <c r="AI2" s="23"/>
    </row>
    <row r="3" spans="1:35" s="26" customFormat="1" ht="16.5" thickBot="1">
      <c r="A3" s="232"/>
      <c r="B3" s="232"/>
      <c r="C3" s="232"/>
      <c r="D3" s="232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5"/>
      <c r="AH3" s="25"/>
      <c r="AI3" s="25"/>
    </row>
    <row r="4" spans="1:34" s="93" customFormat="1" ht="12.75">
      <c r="A4" s="232"/>
      <c r="B4" s="232"/>
      <c r="C4" s="232"/>
      <c r="D4" s="232"/>
      <c r="E4" s="94" t="s">
        <v>20</v>
      </c>
      <c r="F4" s="95">
        <v>1</v>
      </c>
      <c r="G4" s="96">
        <v>2</v>
      </c>
      <c r="H4" s="95">
        <v>3</v>
      </c>
      <c r="I4" s="95">
        <v>4</v>
      </c>
      <c r="J4" s="95">
        <v>5</v>
      </c>
      <c r="K4" s="95">
        <v>6</v>
      </c>
      <c r="L4" s="95">
        <v>7</v>
      </c>
      <c r="M4" s="95">
        <v>8</v>
      </c>
      <c r="N4" s="95">
        <v>9</v>
      </c>
      <c r="O4" s="95">
        <v>10</v>
      </c>
      <c r="P4" s="95">
        <v>11</v>
      </c>
      <c r="Q4" s="95">
        <v>12</v>
      </c>
      <c r="R4" s="95">
        <v>13</v>
      </c>
      <c r="S4" s="95">
        <v>14</v>
      </c>
      <c r="T4" s="95">
        <v>15</v>
      </c>
      <c r="U4" s="95">
        <v>16</v>
      </c>
      <c r="V4" s="95">
        <v>17</v>
      </c>
      <c r="W4" s="95">
        <v>18</v>
      </c>
      <c r="X4" s="95">
        <v>19</v>
      </c>
      <c r="Y4" s="95">
        <v>20</v>
      </c>
      <c r="Z4" s="95">
        <v>21</v>
      </c>
      <c r="AA4" s="95">
        <v>22</v>
      </c>
      <c r="AB4" s="95">
        <v>23</v>
      </c>
      <c r="AC4" s="95">
        <v>24</v>
      </c>
      <c r="AD4" s="95">
        <v>25</v>
      </c>
      <c r="AE4" s="95">
        <v>26</v>
      </c>
      <c r="AF4" s="97"/>
      <c r="AG4" s="92"/>
      <c r="AH4" s="92"/>
    </row>
    <row r="5" spans="1:34" s="93" customFormat="1" ht="12.75">
      <c r="A5" s="232"/>
      <c r="B5" s="232"/>
      <c r="C5" s="232"/>
      <c r="D5" s="232"/>
      <c r="E5" s="98" t="s">
        <v>26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0"/>
      <c r="AG5" s="92"/>
      <c r="AH5" s="101"/>
    </row>
    <row r="6" spans="1:34" s="93" customFormat="1" ht="12.75">
      <c r="A6" s="232"/>
      <c r="B6" s="232"/>
      <c r="C6" s="232"/>
      <c r="D6" s="232"/>
      <c r="E6" s="102" t="s">
        <v>31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92"/>
      <c r="AH6" s="105"/>
    </row>
    <row r="7" spans="1:34" s="110" customFormat="1" ht="12.75" thickBot="1">
      <c r="A7" s="233"/>
      <c r="B7" s="233"/>
      <c r="C7" s="233"/>
      <c r="D7" s="233"/>
      <c r="E7" s="106" t="s">
        <v>19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8"/>
      <c r="AG7" s="109"/>
      <c r="AH7" s="109"/>
    </row>
    <row r="8" spans="1:34" s="28" customFormat="1" ht="13.5" thickBot="1">
      <c r="A8" s="44" t="s">
        <v>30</v>
      </c>
      <c r="B8" s="45" t="s">
        <v>25</v>
      </c>
      <c r="C8" s="82" t="s">
        <v>29</v>
      </c>
      <c r="D8" s="82" t="s">
        <v>27</v>
      </c>
      <c r="E8" s="47" t="s">
        <v>28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2" t="s">
        <v>23</v>
      </c>
      <c r="AH8" s="49" t="s">
        <v>24</v>
      </c>
    </row>
    <row r="9" spans="1:34" s="27" customFormat="1" ht="12.75">
      <c r="A9" s="79">
        <v>1</v>
      </c>
      <c r="B9" s="40">
        <f aca="true" t="shared" si="0" ref="B9:B21">AH9</f>
        <v>0</v>
      </c>
      <c r="C9" s="29">
        <v>169</v>
      </c>
      <c r="D9" s="19" t="s">
        <v>63</v>
      </c>
      <c r="E9" s="41" t="s">
        <v>138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81"/>
      <c r="AG9" s="80">
        <f aca="true" t="shared" si="1" ref="AG9:AG21">SUM(F9:AF9)</f>
        <v>0</v>
      </c>
      <c r="AH9" s="43">
        <f aca="true" t="shared" si="2" ref="AH9:AH21">AG9</f>
        <v>0</v>
      </c>
    </row>
    <row r="10" spans="1:34" s="27" customFormat="1" ht="12.75">
      <c r="A10" s="13">
        <v>2</v>
      </c>
      <c r="B10" s="11">
        <f t="shared" si="0"/>
        <v>0</v>
      </c>
      <c r="C10" s="29"/>
      <c r="D10" s="19"/>
      <c r="E10" s="16"/>
      <c r="F10" s="42"/>
      <c r="G10" s="42"/>
      <c r="H10" s="42"/>
      <c r="I10" s="42"/>
      <c r="J10" s="42"/>
      <c r="K10" s="42"/>
      <c r="L10" s="9"/>
      <c r="M10" s="42"/>
      <c r="N10" s="42"/>
      <c r="O10" s="9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20"/>
      <c r="AG10" s="29">
        <f t="shared" si="1"/>
        <v>0</v>
      </c>
      <c r="AH10" s="4">
        <f t="shared" si="2"/>
        <v>0</v>
      </c>
    </row>
    <row r="11" spans="1:34" s="27" customFormat="1" ht="12.75">
      <c r="A11" s="13">
        <v>3</v>
      </c>
      <c r="B11" s="11">
        <f t="shared" si="0"/>
        <v>0</v>
      </c>
      <c r="C11" s="29"/>
      <c r="D11" s="19"/>
      <c r="E11" s="16"/>
      <c r="F11" s="42"/>
      <c r="G11" s="42"/>
      <c r="H11" s="42"/>
      <c r="I11" s="42"/>
      <c r="J11" s="42"/>
      <c r="K11" s="42"/>
      <c r="L11" s="9"/>
      <c r="M11" s="42"/>
      <c r="N11" s="42"/>
      <c r="O11" s="9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20"/>
      <c r="AG11" s="29">
        <f t="shared" si="1"/>
        <v>0</v>
      </c>
      <c r="AH11" s="4">
        <f t="shared" si="2"/>
        <v>0</v>
      </c>
    </row>
    <row r="12" spans="1:34" s="27" customFormat="1" ht="12.75">
      <c r="A12" s="13">
        <v>4</v>
      </c>
      <c r="B12" s="11">
        <f t="shared" si="0"/>
        <v>0</v>
      </c>
      <c r="C12" s="29"/>
      <c r="D12" s="19"/>
      <c r="E12" s="16"/>
      <c r="F12" s="42"/>
      <c r="G12" s="42"/>
      <c r="H12" s="42"/>
      <c r="I12" s="42"/>
      <c r="J12" s="42"/>
      <c r="K12" s="42"/>
      <c r="L12" s="9"/>
      <c r="M12" s="42"/>
      <c r="N12" s="42"/>
      <c r="O12" s="9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20"/>
      <c r="AG12" s="29">
        <f t="shared" si="1"/>
        <v>0</v>
      </c>
      <c r="AH12" s="4">
        <f t="shared" si="2"/>
        <v>0</v>
      </c>
    </row>
    <row r="13" spans="1:34" ht="12.75">
      <c r="A13" s="13">
        <v>5</v>
      </c>
      <c r="B13" s="11">
        <f t="shared" si="0"/>
        <v>0</v>
      </c>
      <c r="C13" s="29"/>
      <c r="D13" s="19"/>
      <c r="E13" s="16"/>
      <c r="F13" s="42"/>
      <c r="G13" s="42"/>
      <c r="H13" s="42"/>
      <c r="I13" s="42"/>
      <c r="J13" s="42"/>
      <c r="K13" s="42"/>
      <c r="L13" s="9"/>
      <c r="M13" s="42"/>
      <c r="N13" s="42"/>
      <c r="O13" s="9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20"/>
      <c r="AG13" s="29">
        <f t="shared" si="1"/>
        <v>0</v>
      </c>
      <c r="AH13" s="4">
        <f t="shared" si="2"/>
        <v>0</v>
      </c>
    </row>
    <row r="14" spans="1:34" ht="12.75">
      <c r="A14" s="13">
        <v>6</v>
      </c>
      <c r="B14" s="11">
        <f t="shared" si="0"/>
        <v>0</v>
      </c>
      <c r="C14" s="29"/>
      <c r="D14" s="19"/>
      <c r="E14" s="52"/>
      <c r="F14" s="42"/>
      <c r="G14" s="42"/>
      <c r="H14" s="42"/>
      <c r="I14" s="42"/>
      <c r="J14" s="42"/>
      <c r="K14" s="42"/>
      <c r="L14" s="9"/>
      <c r="M14" s="42"/>
      <c r="N14" s="42"/>
      <c r="O14" s="9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0"/>
      <c r="AG14" s="29">
        <f t="shared" si="1"/>
        <v>0</v>
      </c>
      <c r="AH14" s="4">
        <f t="shared" si="2"/>
        <v>0</v>
      </c>
    </row>
    <row r="15" spans="1:34" ht="12.75">
      <c r="A15" s="13">
        <v>7</v>
      </c>
      <c r="B15" s="11">
        <f t="shared" si="0"/>
        <v>0</v>
      </c>
      <c r="C15" s="29"/>
      <c r="D15" s="19"/>
      <c r="E15" s="16"/>
      <c r="F15" s="42"/>
      <c r="G15" s="42"/>
      <c r="H15" s="42"/>
      <c r="I15" s="42"/>
      <c r="J15" s="42"/>
      <c r="K15" s="42"/>
      <c r="L15" s="9"/>
      <c r="M15" s="42"/>
      <c r="N15" s="42"/>
      <c r="O15" s="9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20"/>
      <c r="AG15" s="29">
        <f t="shared" si="1"/>
        <v>0</v>
      </c>
      <c r="AH15" s="4">
        <f t="shared" si="2"/>
        <v>0</v>
      </c>
    </row>
    <row r="16" spans="1:34" ht="12.75">
      <c r="A16" s="13">
        <v>8</v>
      </c>
      <c r="B16" s="11">
        <f t="shared" si="0"/>
        <v>0</v>
      </c>
      <c r="C16" s="29"/>
      <c r="D16" s="19"/>
      <c r="E16" s="52"/>
      <c r="F16" s="42"/>
      <c r="G16" s="42"/>
      <c r="H16" s="42"/>
      <c r="I16" s="42"/>
      <c r="J16" s="42"/>
      <c r="K16" s="42"/>
      <c r="L16" s="9"/>
      <c r="M16" s="42"/>
      <c r="N16" s="42"/>
      <c r="O16" s="9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20"/>
      <c r="AG16" s="29">
        <f t="shared" si="1"/>
        <v>0</v>
      </c>
      <c r="AH16" s="4">
        <f t="shared" si="2"/>
        <v>0</v>
      </c>
    </row>
    <row r="17" spans="1:34" ht="12.75">
      <c r="A17" s="13">
        <v>9</v>
      </c>
      <c r="B17" s="11">
        <f t="shared" si="0"/>
        <v>0</v>
      </c>
      <c r="C17" s="29"/>
      <c r="D17" s="19"/>
      <c r="E17" s="52"/>
      <c r="F17" s="42"/>
      <c r="G17" s="42"/>
      <c r="H17" s="42"/>
      <c r="I17" s="42"/>
      <c r="J17" s="42"/>
      <c r="K17" s="42"/>
      <c r="L17" s="9"/>
      <c r="M17" s="42"/>
      <c r="N17" s="42"/>
      <c r="O17" s="9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20"/>
      <c r="AG17" s="29">
        <f t="shared" si="1"/>
        <v>0</v>
      </c>
      <c r="AH17" s="4">
        <f t="shared" si="2"/>
        <v>0</v>
      </c>
    </row>
    <row r="18" spans="1:34" ht="12.75">
      <c r="A18" s="13">
        <v>10</v>
      </c>
      <c r="B18" s="11">
        <f t="shared" si="0"/>
        <v>0</v>
      </c>
      <c r="C18" s="29"/>
      <c r="D18" s="19"/>
      <c r="E18" s="52"/>
      <c r="F18" s="42"/>
      <c r="G18" s="42"/>
      <c r="H18" s="42"/>
      <c r="I18" s="42"/>
      <c r="J18" s="42"/>
      <c r="K18" s="42"/>
      <c r="L18" s="9"/>
      <c r="M18" s="42"/>
      <c r="N18" s="42"/>
      <c r="O18" s="9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20"/>
      <c r="AG18" s="29">
        <f t="shared" si="1"/>
        <v>0</v>
      </c>
      <c r="AH18" s="4">
        <f t="shared" si="2"/>
        <v>0</v>
      </c>
    </row>
    <row r="19" spans="1:34" ht="12.75">
      <c r="A19" s="13">
        <v>11</v>
      </c>
      <c r="B19" s="11">
        <f t="shared" si="0"/>
        <v>0</v>
      </c>
      <c r="C19" s="29"/>
      <c r="D19" s="19"/>
      <c r="E19" s="16"/>
      <c r="F19" s="42"/>
      <c r="G19" s="42"/>
      <c r="H19" s="42"/>
      <c r="I19" s="42"/>
      <c r="J19" s="42"/>
      <c r="K19" s="42"/>
      <c r="L19" s="9"/>
      <c r="M19" s="42"/>
      <c r="N19" s="42"/>
      <c r="O19" s="9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20"/>
      <c r="AG19" s="29">
        <f t="shared" si="1"/>
        <v>0</v>
      </c>
      <c r="AH19" s="4">
        <f t="shared" si="2"/>
        <v>0</v>
      </c>
    </row>
    <row r="20" spans="1:34" ht="12.75">
      <c r="A20" s="13">
        <v>12</v>
      </c>
      <c r="B20" s="11">
        <f t="shared" si="0"/>
        <v>0</v>
      </c>
      <c r="C20" s="29"/>
      <c r="D20" s="19"/>
      <c r="E20" s="16"/>
      <c r="F20" s="42"/>
      <c r="G20" s="42"/>
      <c r="H20" s="42"/>
      <c r="I20" s="42"/>
      <c r="J20" s="42"/>
      <c r="K20" s="42"/>
      <c r="L20" s="9"/>
      <c r="M20" s="9"/>
      <c r="N20" s="42"/>
      <c r="O20" s="9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20"/>
      <c r="AG20" s="29">
        <f t="shared" si="1"/>
        <v>0</v>
      </c>
      <c r="AH20" s="4">
        <f t="shared" si="2"/>
        <v>0</v>
      </c>
    </row>
    <row r="21" spans="1:34" ht="12.75">
      <c r="A21" s="13">
        <v>13</v>
      </c>
      <c r="B21" s="11">
        <f t="shared" si="0"/>
        <v>0</v>
      </c>
      <c r="C21" s="29"/>
      <c r="D21" s="19"/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2"/>
      <c r="Y21" s="42"/>
      <c r="Z21" s="42"/>
      <c r="AA21" s="42"/>
      <c r="AB21" s="42"/>
      <c r="AC21" s="42"/>
      <c r="AD21" s="42"/>
      <c r="AE21" s="42"/>
      <c r="AF21" s="20"/>
      <c r="AG21" s="29">
        <f t="shared" si="1"/>
        <v>0</v>
      </c>
      <c r="AH21" s="4">
        <f t="shared" si="2"/>
        <v>0</v>
      </c>
    </row>
    <row r="25" ht="12.75">
      <c r="D25" s="34"/>
    </row>
    <row r="31" ht="12.75">
      <c r="D31" s="34"/>
    </row>
    <row r="32" ht="12.75">
      <c r="D32" s="34"/>
    </row>
    <row r="33" ht="12.75">
      <c r="D33" s="34"/>
    </row>
    <row r="34" ht="12.75">
      <c r="D34" s="34"/>
    </row>
    <row r="35" ht="12.75">
      <c r="D35" s="34"/>
    </row>
    <row r="63" spans="6:32" ht="12.75"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</sheetData>
  <mergeCells count="4">
    <mergeCell ref="A1:AF1"/>
    <mergeCell ref="A2:D7"/>
    <mergeCell ref="E2:AF2"/>
    <mergeCell ref="E3:AF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2</cp:lastModifiedBy>
  <cp:lastPrinted>2013-10-31T16:32:21Z</cp:lastPrinted>
  <dcterms:created xsi:type="dcterms:W3CDTF">2005-10-30T12:34:09Z</dcterms:created>
  <dcterms:modified xsi:type="dcterms:W3CDTF">2013-11-07T12:29:48Z</dcterms:modified>
  <cp:category/>
  <cp:version/>
  <cp:contentType/>
  <cp:contentStatus/>
</cp:coreProperties>
</file>